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630" windowHeight="10470" activeTab="4"/>
  </bookViews>
  <sheets>
    <sheet name="ΝΟΜΟΣ ΧΑΝΙΩΝ" sheetId="1" r:id="rId1"/>
    <sheet name="ΝΟΜΟΣ ΡΕΘΥΜΝΗΣ" sheetId="2" r:id="rId2"/>
    <sheet name="ΝΟΜΟΣ ΗΡΑΚΛΕΙΟΥ" sheetId="3" r:id="rId3"/>
    <sheet name="ΝΟΜΟΣ ΛΑΣΙΘΙΟΥ" sheetId="4" r:id="rId4"/>
    <sheet name="ΣΥΓΚ.ΣΤΟΙΧΕΙΑ" sheetId="5" r:id="rId5"/>
  </sheets>
  <definedNames>
    <definedName name="_xlnm.Print_Titles" localSheetId="2">'ΝΟΜΟΣ ΗΡΑΚΛΕΙΟΥ'!$3:$4</definedName>
    <definedName name="_xlnm.Print_Titles" localSheetId="3">'ΝΟΜΟΣ ΛΑΣΙΘΙΟΥ'!$3:$4</definedName>
    <definedName name="_xlnm.Print_Titles" localSheetId="1">'ΝΟΜΟΣ ΡΕΘΥΜΝΗΣ'!$3:$4</definedName>
    <definedName name="_xlnm.Print_Titles" localSheetId="0">'ΝΟΜΟΣ ΧΑΝΙΩΝ'!$3:$4</definedName>
  </definedNames>
  <calcPr fullCalcOnLoad="1"/>
</workbook>
</file>

<file path=xl/sharedStrings.xml><?xml version="1.0" encoding="utf-8"?>
<sst xmlns="http://schemas.openxmlformats.org/spreadsheetml/2006/main" count="1302" uniqueCount="666">
  <si>
    <t xml:space="preserve">ΔΗΜΟΣ </t>
  </si>
  <si>
    <t>ΔΗΜΟΤΙΚΑ  ΔΙΑΜΕΡΙΣΜΑΤΑ</t>
  </si>
  <si>
    <t>ΟΡΕΙΝΕΣ - ΜΕΙΟΝΕΚΤ. ΟΔΗΓΙΑ 85/148/ΕΟΚ</t>
  </si>
  <si>
    <t>ΠΛΗΘ. 2001</t>
  </si>
  <si>
    <t>EKTAΣH</t>
  </si>
  <si>
    <t>MEΣO YΨ.</t>
  </si>
  <si>
    <t>ΗΡΑΚΛΕΙΟΥ</t>
  </si>
  <si>
    <t>Δ.Δ.Ηρακλείου</t>
  </si>
  <si>
    <t>Δ.Δ.Βασιλειών</t>
  </si>
  <si>
    <t>ΟΡΕΙΝΗ</t>
  </si>
  <si>
    <t>Δ.Δ.Βουτών</t>
  </si>
  <si>
    <t>Δ.Δ.Δαφνέ</t>
  </si>
  <si>
    <t>Δ.Δ.Σκαλανίου</t>
  </si>
  <si>
    <t>Δ.Δ.Σταυρακίων</t>
  </si>
  <si>
    <t>ΣΥΝΟΛΟ</t>
  </si>
  <si>
    <t>ΑΓ. ΒΑΡΒΑΡΑΣ</t>
  </si>
  <si>
    <t>Δ.Δ.Αγίας Βαρβάρας</t>
  </si>
  <si>
    <t>Δ.Δ.Αγίου Θωμά</t>
  </si>
  <si>
    <t>Δ.Δ.Άνω Μουλίων</t>
  </si>
  <si>
    <t>Δ.Δ.Δουλίου</t>
  </si>
  <si>
    <t>Δ.Δ.Λαρανίου</t>
  </si>
  <si>
    <t>Δ.Δ.Μεγάλης Βρύσης</t>
  </si>
  <si>
    <t>Δ.Δ.Πρινιά</t>
  </si>
  <si>
    <t>ΑΡΚΑΛΟΧΩΡΙΟΥ</t>
  </si>
  <si>
    <t>Δ.Δ.Αρκαλοχωρίου</t>
  </si>
  <si>
    <t>ΜΕΙΟΝΕΚΤΙΚΗ</t>
  </si>
  <si>
    <t>Δ.Δ.Γαρίπας</t>
  </si>
  <si>
    <t>Δ.Δ.Δεματίου</t>
  </si>
  <si>
    <t>Δ.Δ.Ινίου</t>
  </si>
  <si>
    <t>Δ.Δ.Καραβάδου</t>
  </si>
  <si>
    <t>Δ.Δ.Κασάνου</t>
  </si>
  <si>
    <t>Δ.Δ.Καστελλιανών</t>
  </si>
  <si>
    <t>Δ.Δ.Λευκοχωρίου</t>
  </si>
  <si>
    <t>Δ.Δ.Νιπιδιτού</t>
  </si>
  <si>
    <t>Δ.Δ.Παναγιάς</t>
  </si>
  <si>
    <t>Δ.Δ.Πανοράματος</t>
  </si>
  <si>
    <t>Δ.Δ.Παρτίρων</t>
  </si>
  <si>
    <t>Δ.Δ.Πατσιδερού</t>
  </si>
  <si>
    <t>Δ.Δ.Σκινιά</t>
  </si>
  <si>
    <t>ΑΡΧΑΝΩΝ</t>
  </si>
  <si>
    <t>Δ.Δ.Αρχανών</t>
  </si>
  <si>
    <t>Δ.Δ.Κάτω Αρχανών</t>
  </si>
  <si>
    <t>ΑΣΤΕΡΟΥΣΙΩΝ</t>
  </si>
  <si>
    <t>Δ.Δ.Πύργου</t>
  </si>
  <si>
    <t>Δ.Δ.Αχεντριά</t>
  </si>
  <si>
    <t>Δ.Δ.Εθιάς</t>
  </si>
  <si>
    <t>Δ.Δ.Καλυβίων</t>
  </si>
  <si>
    <t>Δ.Δ.Λιγορτύνου</t>
  </si>
  <si>
    <t>Δ.Δ.Μεσοχωρίου</t>
  </si>
  <si>
    <t>Δ.Δ.Παρανύμφων</t>
  </si>
  <si>
    <t>Δ.Δ.Πραιτωρίων</t>
  </si>
  <si>
    <t>Δ.Δ.Τεφελίου</t>
  </si>
  <si>
    <t>Δ.Δ.Χαρακίου</t>
  </si>
  <si>
    <t>Δ.Δ.Χάρακος</t>
  </si>
  <si>
    <t>ΒΙΑΝΝΟΥ</t>
  </si>
  <si>
    <t>Δ.Δ.Άνω Βιάννου</t>
  </si>
  <si>
    <t>Δ.Δ.Αγίου Βασιλείου</t>
  </si>
  <si>
    <t>Δ.Δ.Αμιρά</t>
  </si>
  <si>
    <t>Δ.Δ.Αφρατίου</t>
  </si>
  <si>
    <t>Δ.Δ.Βαχού</t>
  </si>
  <si>
    <t>Δ.Δ.Εμπάρου</t>
  </si>
  <si>
    <t>Δ.Δ.Καλαμίου</t>
  </si>
  <si>
    <t>Δ.Δ.Κάτω Βιάννου</t>
  </si>
  <si>
    <t>Δ.Δ.Κάτω Σύμης</t>
  </si>
  <si>
    <t>Δ.Δ.Κεφαλοβρυσίου</t>
  </si>
  <si>
    <t>Δ.Δ.Μάρθας</t>
  </si>
  <si>
    <t>Δ.Δ.Μιλλιαράδων</t>
  </si>
  <si>
    <t>Δ.Δ.Ξενιάκου</t>
  </si>
  <si>
    <t>Δ.Δ.Πεύκου</t>
  </si>
  <si>
    <t>Δ.Δ.Συκολόγου</t>
  </si>
  <si>
    <t>Δ.Δ.Χόνδρου</t>
  </si>
  <si>
    <t>ΓΑΖΙΟΥ</t>
  </si>
  <si>
    <t>Δ.Δ.Γαζίου</t>
  </si>
  <si>
    <t>Δ.Δ.Καλεσιών</t>
  </si>
  <si>
    <t>Δ.Δ.Ροδιάς</t>
  </si>
  <si>
    <t>Δ.Δ.Φόδελε</t>
  </si>
  <si>
    <t>ΓΟΡΓΟΛΑΪΝΗ</t>
  </si>
  <si>
    <t>Δ.Δ.Αγίου Μύρωνος</t>
  </si>
  <si>
    <t>Δ.Δ.Άνω Ασιτών</t>
  </si>
  <si>
    <t>Δ.Δ.Κάτω Ασιτών</t>
  </si>
  <si>
    <t>Δ.Δ.Πενταμοδίου</t>
  </si>
  <si>
    <t>Δ.Δ.Πετροκεφάλου</t>
  </si>
  <si>
    <t>Δ.Δ.Πυργούς</t>
  </si>
  <si>
    <t>ΓΟΡΤΥΝΑΣ</t>
  </si>
  <si>
    <t>Δ.Δ.Αγίων Δέκα</t>
  </si>
  <si>
    <t>Δ.Δ.Αγίου Κυρίλλου</t>
  </si>
  <si>
    <t>Δ.Δ.Αμπελούζου</t>
  </si>
  <si>
    <t>Δ.Δ.Απεσωκαρίου</t>
  </si>
  <si>
    <t>Δ.Δ.Βαγιονιάς</t>
  </si>
  <si>
    <t>Δ.Δ.Βασιλικής</t>
  </si>
  <si>
    <t>Δ.Δ.Βασιλικών Ανωγείων</t>
  </si>
  <si>
    <t>Δ.Δ.Γκαγκαλών</t>
  </si>
  <si>
    <t>Δ.Δ.Μητροπόλεως</t>
  </si>
  <si>
    <t>Δ.Δ.Μιαμούς</t>
  </si>
  <si>
    <t>Δ.Δ.Πλατάνου</t>
  </si>
  <si>
    <t>Δ.Δ.Πλώρας</t>
  </si>
  <si>
    <t>Δ.Δ.Χουστουλιανών</t>
  </si>
  <si>
    <t>ΓΟΥΒΩΝ</t>
  </si>
  <si>
    <t>Δ.Δ.Γουβών</t>
  </si>
  <si>
    <t>Δ.Δ.Ανωπόλεως</t>
  </si>
  <si>
    <t>Δ.Δ.Ελαίας</t>
  </si>
  <si>
    <t>Δ.Δ.Επάνω Βαθείας</t>
  </si>
  <si>
    <t>Δ.Δ.Καλού Χωρίου</t>
  </si>
  <si>
    <t>Δ.Δ.Κάτω Βαθείας</t>
  </si>
  <si>
    <t>Δ.Δ.Κόξαρης</t>
  </si>
  <si>
    <t>Δ.Δ.Χαρασού</t>
  </si>
  <si>
    <t>ΕΠΙΣΚΟΠΗΣ</t>
  </si>
  <si>
    <t>Δ.Δ.Επισκοπής</t>
  </si>
  <si>
    <t>Δ.Δ.Αϊτανίων</t>
  </si>
  <si>
    <t>Δ.Δ.Γαλίφας</t>
  </si>
  <si>
    <t>Δ.Δ.Καινούργιου Χωρίου</t>
  </si>
  <si>
    <t>Δ.Δ.Σγουροκεφαλίου</t>
  </si>
  <si>
    <t>ΖΑΡΟΥ</t>
  </si>
  <si>
    <t>Δ.Δ.Ζαρού</t>
  </si>
  <si>
    <t>Δ.Δ.Βοριζίων</t>
  </si>
  <si>
    <t>Δ.Δ.Μορονίου</t>
  </si>
  <si>
    <t>ΘΡΑΨΑΝΟΥ</t>
  </si>
  <si>
    <t>Δ.Δ.Θραψανού</t>
  </si>
  <si>
    <t>Δ.Δ.Βόνης</t>
  </si>
  <si>
    <t>Δ.Δ.Ζωφόρων</t>
  </si>
  <si>
    <t>Δ.Δ.Σαμπά</t>
  </si>
  <si>
    <t>ΚΑΣΤΕΛΛΙΟΥ</t>
  </si>
  <si>
    <t>Δ.Δ.Καστελλίου</t>
  </si>
  <si>
    <t>Δ.Δ.Αμαριανού</t>
  </si>
  <si>
    <t>Δ.Δ.Αποστόλων</t>
  </si>
  <si>
    <t>Δ.Δ.Αρχαγγέλου</t>
  </si>
  <si>
    <t>Δ.Δ.Ασκών</t>
  </si>
  <si>
    <t>Δ.Δ.Γερακίου</t>
  </si>
  <si>
    <t>Δ.Δ.Ευαγγελισμού</t>
  </si>
  <si>
    <t>Δ.Δ.Καρουζανών</t>
  </si>
  <si>
    <t>Δ.Δ.Κασταμονίτσης</t>
  </si>
  <si>
    <t>Δ.Δ.Λιλιανού</t>
  </si>
  <si>
    <t>Δ.Δ.Λυττού (Ξιδά)</t>
  </si>
  <si>
    <t>Δ.Δ.Μαθιάς</t>
  </si>
  <si>
    <t>Δ.Δ.Πολυθέας</t>
  </si>
  <si>
    <t>Δ.Δ.Σμαρίου</t>
  </si>
  <si>
    <t>ΚΟΦΙΝΑ</t>
  </si>
  <si>
    <t>Δ.Δ.Ασημίου</t>
  </si>
  <si>
    <t>Δ.Δ.Άνω Ακρίων</t>
  </si>
  <si>
    <t>Δ.Δ.Διονυσίου</t>
  </si>
  <si>
    <t>Δ.Δ.Λουρών</t>
  </si>
  <si>
    <t>Δ.Δ.Σοκαρά</t>
  </si>
  <si>
    <t>Δ.Δ.Σταβιών</t>
  </si>
  <si>
    <t>Δ.Δ.Στερνών</t>
  </si>
  <si>
    <t>Δ.Δ.Στόλων</t>
  </si>
  <si>
    <t>ΚΡΟΥΣΩΝΑ</t>
  </si>
  <si>
    <t>Δ.Δ.Κρουσώνος</t>
  </si>
  <si>
    <t>Δ.Δ.Κορφών</t>
  </si>
  <si>
    <t>Δ.Δ.Λουτρακίου</t>
  </si>
  <si>
    <t>Δ.Δ.Σάρχου</t>
  </si>
  <si>
    <t>ΜΑΛΙΩΝ</t>
  </si>
  <si>
    <t>Δ.Δ.Μαλίων</t>
  </si>
  <si>
    <t>Δ.Δ.Κρασίου</t>
  </si>
  <si>
    <t>ΜΟΙΡΩΝ</t>
  </si>
  <si>
    <t>Δ.Δ.Μοιρών</t>
  </si>
  <si>
    <t>Δ.Δ.Αληθινής</t>
  </si>
  <si>
    <t>Δ.Δ.Αντισκαρίου</t>
  </si>
  <si>
    <t>Δ.Δ.Γαλιάς</t>
  </si>
  <si>
    <t>Δ.Δ.Κουσέ</t>
  </si>
  <si>
    <t>Δ.Δ.Περίου</t>
  </si>
  <si>
    <t>Δ.Δ.Πετροκεφαλίου</t>
  </si>
  <si>
    <t>Δ.Δ.Πηγαϊδακίων</t>
  </si>
  <si>
    <t>Δ.Δ.Πόμπιας</t>
  </si>
  <si>
    <t>Δ.Δ.Ρουφά</t>
  </si>
  <si>
    <t>Δ.Δ.Σκουρβούλων</t>
  </si>
  <si>
    <t>Ν. ΑΛΙΚΑΡΝΑΣΣΟΥ</t>
  </si>
  <si>
    <t>Δ.Δ.Νέας Αλικαρνασσού</t>
  </si>
  <si>
    <t>Δ.Δ.Καλλιθέας</t>
  </si>
  <si>
    <t>Ν. ΚΑΖΑΝΤΖΑΚΗ</t>
  </si>
  <si>
    <t>Δ.Δ.Αγίων Παρασκιών</t>
  </si>
  <si>
    <t>Δ.Δ.Αλαγνίου</t>
  </si>
  <si>
    <t>Δ.Δ.Αστράκων</t>
  </si>
  <si>
    <t>Δ.Δ.Αστριτσίου</t>
  </si>
  <si>
    <t>Δ.Δ.Δαμανίων</t>
  </si>
  <si>
    <t>Δ.Δ.Καλλονής</t>
  </si>
  <si>
    <t>Δ.Δ.Καταλαγαρίου</t>
  </si>
  <si>
    <t>Δ.Δ.Κουνάβων</t>
  </si>
  <si>
    <t>Δ.Δ.Μελεσών</t>
  </si>
  <si>
    <t>Δ.Δ.Μεταξοχωρίου</t>
  </si>
  <si>
    <t>Δ.Δ.Μυρτιάς</t>
  </si>
  <si>
    <t>Δ.Δ.Πεζών</t>
  </si>
  <si>
    <t>Δ.Δ.Χουδετσίου</t>
  </si>
  <si>
    <t>ΡΟΥΒΑ</t>
  </si>
  <si>
    <t>Δ.Δ.Γέργερης</t>
  </si>
  <si>
    <t>Δ.Δ.Νυβρίτου</t>
  </si>
  <si>
    <t>Δ.Δ.Πανάσου</t>
  </si>
  <si>
    <t>ΤΕΜΕΝΟΥΣ</t>
  </si>
  <si>
    <t>Δ.Δ.Προφήτη Ηλία</t>
  </si>
  <si>
    <t>Δ.Δ.Αγίου Σύλλα</t>
  </si>
  <si>
    <t>Δ.Δ.Κυπαρίσσου</t>
  </si>
  <si>
    <t>ΠΑΛΙΑΝΗΣ</t>
  </si>
  <si>
    <t>Δ.Δ.Βενεράτου</t>
  </si>
  <si>
    <t>Δ.Δ.Αυγενικής</t>
  </si>
  <si>
    <t>Δ.Δ.Κερασίων</t>
  </si>
  <si>
    <t>Δ.Δ.Σίβας</t>
  </si>
  <si>
    <t>ΤΥΛΙΣΟΥ</t>
  </si>
  <si>
    <t>Δ.Δ.Τυλίσου</t>
  </si>
  <si>
    <t>Δ.Δ.Αηδονοχωρίου</t>
  </si>
  <si>
    <t>Δ.Δ.Αστυρακίου</t>
  </si>
  <si>
    <t>Δ.Δ.Γωνιών Μαλεβιζίου</t>
  </si>
  <si>
    <t>Δ.Δ.Δαμάστας</t>
  </si>
  <si>
    <t>Δ.Δ.Καμαρίου</t>
  </si>
  <si>
    <t>Δ.Δ.Καμαριώτου</t>
  </si>
  <si>
    <t>Δ.Δ.Κεραμουτσίου</t>
  </si>
  <si>
    <t>Δ.Δ.Μαράθου</t>
  </si>
  <si>
    <t>Δ.Δ.Μονής</t>
  </si>
  <si>
    <t>ΤΥΜΠΑΚΙΟΥ</t>
  </si>
  <si>
    <t>Δ.Δ.Τυμπακίου</t>
  </si>
  <si>
    <t>Δ.Δ.Βώρων</t>
  </si>
  <si>
    <t>Δ.Δ.Γρηγορίας</t>
  </si>
  <si>
    <t>Δ.Δ.Καμαρών</t>
  </si>
  <si>
    <t>Δ.Δ.Καμηλαρίου</t>
  </si>
  <si>
    <t>Δ.Δ.Κλήματος</t>
  </si>
  <si>
    <t>Δ.Δ.Λαγολίου</t>
  </si>
  <si>
    <t>Δ.Δ.Μαγαρικαρίου</t>
  </si>
  <si>
    <t>Δ.Δ.Πιτσιδίων</t>
  </si>
  <si>
    <t>Δ.Δ.Σίβα</t>
  </si>
  <si>
    <t>Δ.Δ.Φανερωμένης</t>
  </si>
  <si>
    <t>ΧΕΡΣΟΝΗΣΟΥ</t>
  </si>
  <si>
    <t>Δ.Δ.Λιμένος Χερσονήσου</t>
  </si>
  <si>
    <t>Δ.Δ.Αβδού</t>
  </si>
  <si>
    <t>Δ.Δ.Γωνιών Πεδιάδος</t>
  </si>
  <si>
    <t>Δ.Δ.Κεράς</t>
  </si>
  <si>
    <t>Δ.Δ.Ποταμιών</t>
  </si>
  <si>
    <t>Δ.Δ.Χερσονήσου</t>
  </si>
  <si>
    <t>ΑΓ. ΝΙΚΟΛΑΟΥ</t>
  </si>
  <si>
    <t>Δ.Δ.Αγίου Νικολάου</t>
  </si>
  <si>
    <t>Δ.Δ.Βρουχά</t>
  </si>
  <si>
    <t>Δ.Δ.Ελούντας</t>
  </si>
  <si>
    <t>Δ.Δ.Έξω Λακκωνίων</t>
  </si>
  <si>
    <t>Δ.Δ.Έξω Ποτάμων</t>
  </si>
  <si>
    <t>Δ.Δ.Ζενίων</t>
  </si>
  <si>
    <t>Δ.Δ.Κριτσάς</t>
  </si>
  <si>
    <t>Δ.Δ.Κρούστα</t>
  </si>
  <si>
    <t>Δ.Δ.Λιμνών</t>
  </si>
  <si>
    <t>Δ.Δ.Λούμα</t>
  </si>
  <si>
    <t>Δ.Δ.Μέσα Λακκωνίων</t>
  </si>
  <si>
    <t>Δ.Δ.Πρίνας</t>
  </si>
  <si>
    <t>ΙΕΡΑΠΕΤΡΑΣ</t>
  </si>
  <si>
    <t>Δ.Δ.Ιεραπέτρας</t>
  </si>
  <si>
    <t>Δ.Δ.Αγίου Ιωάννου</t>
  </si>
  <si>
    <t>Δ.Δ.Ανατολής</t>
  </si>
  <si>
    <t>Δ.Δ.Γδοχίων</t>
  </si>
  <si>
    <t>Δ.Δ.Καβουσίου</t>
  </si>
  <si>
    <t>Δ.Δ.Καλαμαύκας</t>
  </si>
  <si>
    <t>Δ.Δ.Κάτω Χωρίου</t>
  </si>
  <si>
    <t>Δ.Δ.Μακρυλιάς</t>
  </si>
  <si>
    <t>Δ.Δ.Μαλών</t>
  </si>
  <si>
    <t>Δ.Δ.Μεσελέρων</t>
  </si>
  <si>
    <t>Δ.Δ.Μουρνιών</t>
  </si>
  <si>
    <t>Δ.Δ.Μύθων</t>
  </si>
  <si>
    <t>Δ.Δ.Μύρτου</t>
  </si>
  <si>
    <t>Δ.Δ.Παχείας Άμμου</t>
  </si>
  <si>
    <t>Δ.Δ.Ρίζης</t>
  </si>
  <si>
    <t>ΙΤΑΝΟΥ</t>
  </si>
  <si>
    <t>Δ.Δ.Παλαικάστρου</t>
  </si>
  <si>
    <t>Δ.Δ.Ζάκρου</t>
  </si>
  <si>
    <t>Δ.Δ.Καρυδίου (Σητείας)</t>
  </si>
  <si>
    <t>Δ.Δ.Μητάτου</t>
  </si>
  <si>
    <t>ΛΕΥΚΗΣ</t>
  </si>
  <si>
    <t>Δ.Δ.Ζίρου</t>
  </si>
  <si>
    <t>Δ.Δ.Αγίας Τριάδος</t>
  </si>
  <si>
    <t>Δ.Δ.Απιδίων (Μέσα Απιδίου)</t>
  </si>
  <si>
    <t>Δ.Δ.Αρμένων</t>
  </si>
  <si>
    <t>Δ.Δ.Παππαγιαννάδων</t>
  </si>
  <si>
    <t>Δ.Δ.Χανδρά</t>
  </si>
  <si>
    <t>ΜΑΚΡΥ ΓΙΑΛΟΥ</t>
  </si>
  <si>
    <t>Δ.Δ.Σταυροχωρίου</t>
  </si>
  <si>
    <t>Δ.Δ.Αγίου Στεφάνου</t>
  </si>
  <si>
    <t>Δ.Δ.Λιθινών</t>
  </si>
  <si>
    <t>Δ.Δ.Ορεινού</t>
  </si>
  <si>
    <t>Δ.Δ.Περιβολακίων</t>
  </si>
  <si>
    <t>Δ.Δ.Πεύκων</t>
  </si>
  <si>
    <t>Δ.Δ.Σχινοκαψάλων</t>
  </si>
  <si>
    <t>Δ.Δ.Χρυσοπηγής</t>
  </si>
  <si>
    <t>ΒΡΑΧΑΣΙΟΥ</t>
  </si>
  <si>
    <t>Κ.Δ Βραχασίου</t>
  </si>
  <si>
    <t>Κ.Δ Μιλάτου</t>
  </si>
  <si>
    <t>ΝΕΑΠΟΛΗΣ</t>
  </si>
  <si>
    <t>Δ.Δ.Νεαπόλεως</t>
  </si>
  <si>
    <t>Δ.Δ.Αγίου Αντωνίου</t>
  </si>
  <si>
    <t>Δ.Δ.Βουλισμένης</t>
  </si>
  <si>
    <t>Δ.Δ.Βρυσών</t>
  </si>
  <si>
    <t>Δ.Δ.Καρυδίου Μιραμπέλλου</t>
  </si>
  <si>
    <t>Δ.Δ.Καστελλίου Φουρνής</t>
  </si>
  <si>
    <t>Δ.Δ.Λατσίδας</t>
  </si>
  <si>
    <t>Δ.Δ.Νικηθιανού</t>
  </si>
  <si>
    <t>Δ.Δ.Φουρνής</t>
  </si>
  <si>
    <t>Δ.Δ.Χουμεριάκου</t>
  </si>
  <si>
    <t>ΟΡ. ΛΑΣΙΘΙΟΥ</t>
  </si>
  <si>
    <t>Δ.Δ.Τζερμιάδου</t>
  </si>
  <si>
    <t>Δ.Δ.Αβρακόντε</t>
  </si>
  <si>
    <t>Δ.Δ.Αγίου Γεωργίου Λασιθίου</t>
  </si>
  <si>
    <t>Δ.Δ.Αγίου Κωνσταντίνου</t>
  </si>
  <si>
    <t>Δ.Δ.Καμινακίου</t>
  </si>
  <si>
    <t>Δ.Δ.Κάτω Μετοχίου</t>
  </si>
  <si>
    <t>Δ.Δ.Λαγού</t>
  </si>
  <si>
    <t>Δ.Δ.Μαρμακέτου</t>
  </si>
  <si>
    <t>Δ.Δ.Μέσα Λασιθίου</t>
  </si>
  <si>
    <t>Δ.Δ.Πλάτης</t>
  </si>
  <si>
    <t>Δ.Δ.Ψυχρού</t>
  </si>
  <si>
    <t>ΣΗΤΕΙΑΣ</t>
  </si>
  <si>
    <t>Δ.Δ.Σητείας</t>
  </si>
  <si>
    <t>Δ.Δ.Αγίου Γεωργίου Σητείας</t>
  </si>
  <si>
    <t>Δ.Δ.Αχλαδίων</t>
  </si>
  <si>
    <t>Δ.Δ.Έξω Μουλιανών</t>
  </si>
  <si>
    <t>Δ.Δ.Κατσιδωνίου</t>
  </si>
  <si>
    <t>Δ.Δ.Κρυών</t>
  </si>
  <si>
    <t>Δ.Δ.Λάστρου</t>
  </si>
  <si>
    <t>Δ.Δ.Μαρωνίας</t>
  </si>
  <si>
    <t>Δ.Δ.Μέσα Μουλιανών</t>
  </si>
  <si>
    <t>Δ.Δ.Μυρσίνης</t>
  </si>
  <si>
    <t>Δ.Δ.Πισκοκεφάλου</t>
  </si>
  <si>
    <t>Δ.Δ.Πραισού</t>
  </si>
  <si>
    <t>Δ.Δ.Ρούσσας Εκκλησίας</t>
  </si>
  <si>
    <t>Δ.Δ.Σκοπής</t>
  </si>
  <si>
    <t>Δ.Δ.Σταυρωμένου</t>
  </si>
  <si>
    <t>Δ.Δ.Σφάκας</t>
  </si>
  <si>
    <t>Δ.Δ.Τουρλωτής</t>
  </si>
  <si>
    <t>Δ.Δ.Χαμεζίου</t>
  </si>
  <si>
    <t>ΡΕΘΥΜΝΗΣ</t>
  </si>
  <si>
    <t>Δ.Δ.Ρεθύμνης</t>
  </si>
  <si>
    <t>Δ.Δ.Γουλεδιανών</t>
  </si>
  <si>
    <t>Δ.Δ.Καρές</t>
  </si>
  <si>
    <t>Δ.Δ.Καστέλλου</t>
  </si>
  <si>
    <t>Δ.Δ.Κούμων</t>
  </si>
  <si>
    <t>Δ.Δ.Μαρουλά</t>
  </si>
  <si>
    <t>Δ.Δ.Όρους</t>
  </si>
  <si>
    <t>Δ.Δ.Πρασιών</t>
  </si>
  <si>
    <t>Δ.Δ.Ρουσσοσπιτίου</t>
  </si>
  <si>
    <t>Δ.Δ.Σελλίου</t>
  </si>
  <si>
    <t>Δ.Δ.Χρομοναστηρίου</t>
  </si>
  <si>
    <t>ΑΝΩΓΕΙΩΝ</t>
  </si>
  <si>
    <t>Δ.Δ.Ανωγείων</t>
  </si>
  <si>
    <t>ΑΡΚΑΔΙΟΥ</t>
  </si>
  <si>
    <t>Δ.Δ.Άδελε</t>
  </si>
  <si>
    <t>Δ.Δ.Αμνάτου</t>
  </si>
  <si>
    <t>Δ.Δ.Αρχαίας Ελεύθερνας (Πρινέ)</t>
  </si>
  <si>
    <t>Δ.Δ.Ελευθέρνης</t>
  </si>
  <si>
    <t>Δ.Δ.Έρφων</t>
  </si>
  <si>
    <t>Δ.Δ.Κυριάννας</t>
  </si>
  <si>
    <t>Δ.Δ.Μέσης</t>
  </si>
  <si>
    <t>Δ.Δ.Παγκαλοχωρίου</t>
  </si>
  <si>
    <t>Δ.Δ.Πηγής</t>
  </si>
  <si>
    <t>Δ.Δ.Πρίνου</t>
  </si>
  <si>
    <t>Δ.Δ.Σκουλουφίων</t>
  </si>
  <si>
    <t>Δ.Δ.Χαμαλευρίου</t>
  </si>
  <si>
    <t>Δ.Δ.Χαρκίων</t>
  </si>
  <si>
    <t>ΓΕΡΟΠΟΤΑΜΟΥ</t>
  </si>
  <si>
    <t>Δ.Δ.Περάματος</t>
  </si>
  <si>
    <t>Δ.Δ.Αγγελιανών</t>
  </si>
  <si>
    <t>Δ.Δ.Αγίου Μάμαντος</t>
  </si>
  <si>
    <t>Δ.Δ.Αλφάς</t>
  </si>
  <si>
    <t>Δ.Δ.Αχλαδέ</t>
  </si>
  <si>
    <t>Δ.Δ.Καλανδαρές</t>
  </si>
  <si>
    <t>Δ.Δ.Μαργαριτών</t>
  </si>
  <si>
    <t>Δ.Δ.Μελιδονίου</t>
  </si>
  <si>
    <t>Δ.Δ.Μελισσουργακίου</t>
  </si>
  <si>
    <t>Δ.Δ.Ορθέ</t>
  </si>
  <si>
    <t>Δ.Δ.Πανόρμου</t>
  </si>
  <si>
    <t>Δ.Δ.Πασαλιτών</t>
  </si>
  <si>
    <t>Δ.Δ.Ρουμελής</t>
  </si>
  <si>
    <t>Δ.Δ.Σισών</t>
  </si>
  <si>
    <t>Δ.Δ.Σκεπαστής</t>
  </si>
  <si>
    <t>Δ.Δ.Χουμερίου</t>
  </si>
  <si>
    <t>ΚΟΥΛΟΥΚΩΝΑ</t>
  </si>
  <si>
    <t>Δ.Δ.Γαράζου</t>
  </si>
  <si>
    <t>Δ.Δ.Αγιάς</t>
  </si>
  <si>
    <t>Δ.Δ.Αγίου Ιωάννου Μυλοποτάμου</t>
  </si>
  <si>
    <t>Δ.Δ.Αΐμονα</t>
  </si>
  <si>
    <t>Δ.Δ.Αλοίδων</t>
  </si>
  <si>
    <t>Δ.Δ.Απλαδιανών</t>
  </si>
  <si>
    <t>Δ.Δ.Βενίου</t>
  </si>
  <si>
    <t>Δ.Δ.Δαμαβόλου</t>
  </si>
  <si>
    <t>Δ.Δ.Δοξαρού</t>
  </si>
  <si>
    <t>Δ.Δ.Θεοδώρας</t>
  </si>
  <si>
    <t>Δ.Δ.Καλύβου</t>
  </si>
  <si>
    <t>Δ.Δ.Κρυονερίου</t>
  </si>
  <si>
    <t>Δ.Δ.Λιβαδίων</t>
  </si>
  <si>
    <t>Δ.Δ.Χώνου</t>
  </si>
  <si>
    <t>Δ.Δ.Αξού</t>
  </si>
  <si>
    <t>ΚΟΥΡΗΤΩΝ</t>
  </si>
  <si>
    <t>Δ.Δ.Φουρφουρά</t>
  </si>
  <si>
    <t>Δ.Δ.Αγίας Παρασκευής</t>
  </si>
  <si>
    <t>Δ.Δ.Αγίου Ιωάννου Αμαρίου</t>
  </si>
  <si>
    <t>Δ.Δ.Αποδούλου</t>
  </si>
  <si>
    <t>Δ.Δ.Βιζαρίου</t>
  </si>
  <si>
    <t>Δ.Δ.Κουρουτών</t>
  </si>
  <si>
    <t>Δ.Δ.Λαμπιωτών</t>
  </si>
  <si>
    <t>Δ.Δ.Λοχριάς</t>
  </si>
  <si>
    <t>Δ.Δ.Νιθαύρεως</t>
  </si>
  <si>
    <t>Δ.Δ.Πετροχωρίου</t>
  </si>
  <si>
    <t>Δ.Δ.Πλατανίων</t>
  </si>
  <si>
    <t>ΛΑΜΠΗΣ</t>
  </si>
  <si>
    <t>Δ.Δ.Σπηλίου</t>
  </si>
  <si>
    <t>Δ.Δ.Αγίας Γαλήνης</t>
  </si>
  <si>
    <t>Δ.Δ.Ακουμίων</t>
  </si>
  <si>
    <t>Δ.Δ.Αρδάκτου</t>
  </si>
  <si>
    <t>Δ.Δ.Δριμίσκου</t>
  </si>
  <si>
    <t>Δ.Δ.Καρινών</t>
  </si>
  <si>
    <t>Δ.Δ.Κεντροχωρίου</t>
  </si>
  <si>
    <t>Δ.Δ.Κεραμέ</t>
  </si>
  <si>
    <t>Δ.Δ.Κισσού</t>
  </si>
  <si>
    <t>Δ.Δ.Κρύας Βρύσης</t>
  </si>
  <si>
    <t>Δ.Δ.Λαμπινής</t>
  </si>
  <si>
    <t>Δ.Δ.Μελάμπων</t>
  </si>
  <si>
    <t>Δ.Δ.Μουρνές</t>
  </si>
  <si>
    <t>Δ.Δ.Μυξόρρουμα</t>
  </si>
  <si>
    <t>Δ.Δ.Ορνές</t>
  </si>
  <si>
    <t>Δ.Δ.Σακτουρίων</t>
  </si>
  <si>
    <t>ΛΑΠΠΑΙΩΝ</t>
  </si>
  <si>
    <t>Δ.Δ.Αργυρουπόλεως</t>
  </si>
  <si>
    <t>Δ.Δ.Αρχοντικής</t>
  </si>
  <si>
    <t>Δ.Δ.Βιλανδρέδου</t>
  </si>
  <si>
    <t>Δ.Δ.Καρωτής</t>
  </si>
  <si>
    <t>Δ.Δ.Κάτω Πόρου</t>
  </si>
  <si>
    <t>Δ.Δ.Κούφης</t>
  </si>
  <si>
    <t>Δ.Δ.Μυριοκεφάλων</t>
  </si>
  <si>
    <t>ΝΙΚ. ΦΩΚΑ</t>
  </si>
  <si>
    <t>Δ.Δ.Γωνιάς</t>
  </si>
  <si>
    <t>Δ.Δ.Άνω Βαλσαμονέρου</t>
  </si>
  <si>
    <t>Δ.Δ.Ατσιποπούλου</t>
  </si>
  <si>
    <t>Δ.Δ.Γερανίου</t>
  </si>
  <si>
    <t>Δ.Δ.Ζουριδίου</t>
  </si>
  <si>
    <t>Δ.Δ.Καλονύκτου</t>
  </si>
  <si>
    <t>Δ.Δ.Κάτω Βαλσαμονέρου</t>
  </si>
  <si>
    <t>Δ.Δ.Μαλακίων</t>
  </si>
  <si>
    <t>Δ.Δ.Μούντρου</t>
  </si>
  <si>
    <t>Δ.Δ.Πρινέ</t>
  </si>
  <si>
    <t>Δ.Δ.Ρουστίκων</t>
  </si>
  <si>
    <t>Δ.Δ.Σαϊτουρών</t>
  </si>
  <si>
    <t>Δ.Δ.Φραντζεσκιανών Μετοχίων</t>
  </si>
  <si>
    <t>ΣΙΒΡΙΤΟΥ</t>
  </si>
  <si>
    <t>Δ.Δ.Αμαρίου</t>
  </si>
  <si>
    <t>Δ.Δ.Άνω Μέρους</t>
  </si>
  <si>
    <t>Δ.Δ.Βισταγής</t>
  </si>
  <si>
    <t>Δ.Δ.Βωλεώνων</t>
  </si>
  <si>
    <t>Δ.Δ.Γερακαρίου</t>
  </si>
  <si>
    <t>Δ.Δ.Ελενών</t>
  </si>
  <si>
    <t>Δ.Δ.Θρόνου</t>
  </si>
  <si>
    <t>Δ.Δ.Καλογέρου</t>
  </si>
  <si>
    <t>Δ.Δ.Μέρωνα</t>
  </si>
  <si>
    <t>Δ.Δ.Μοναστηρακίου</t>
  </si>
  <si>
    <t>Δ.Δ.Παντανάσσης</t>
  </si>
  <si>
    <t>Δ.Δ.Πατσού</t>
  </si>
  <si>
    <t>ΦΟΙΝΙΚΑ</t>
  </si>
  <si>
    <t>Δ.Δ.Σελλίων</t>
  </si>
  <si>
    <t>Δ.Δ.Αγίου Ιωάννου Αγίου Βασιλείου</t>
  </si>
  <si>
    <t>Δ.Δ.Αγκουσελιανών</t>
  </si>
  <si>
    <t>Δ.Δ.Ασωμάτου</t>
  </si>
  <si>
    <t>Δ.Δ.Κοξαρές</t>
  </si>
  <si>
    <t>Δ.Δ.Λευκογείων</t>
  </si>
  <si>
    <t>Δ.Δ.Μαριού</t>
  </si>
  <si>
    <t>Δ.Δ.Μύρθιου</t>
  </si>
  <si>
    <t>Δ.Δ.Ροδακίνου</t>
  </si>
  <si>
    <t>ΖΩΝΙΑΝΩΝ</t>
  </si>
  <si>
    <t>Κ.Δ.Ζωνιανών</t>
  </si>
  <si>
    <t>ΧΑΝΙΩΝ</t>
  </si>
  <si>
    <t>Δ.Δ.Χανίων</t>
  </si>
  <si>
    <t>ΑΚΡΩΤΗΡΙΟΥ</t>
  </si>
  <si>
    <t>Δ.Δ.Αρωνίου</t>
  </si>
  <si>
    <t>Δ.Δ.Κουνουπιδιανών</t>
  </si>
  <si>
    <t>Δ.Δ.Μουζουρά</t>
  </si>
  <si>
    <t>Δ.Δ.Χωρδακίου</t>
  </si>
  <si>
    <t>ΑΝ. ΣΕΛΙΝΟΥ</t>
  </si>
  <si>
    <t>Δ.Δ.Καμπανού</t>
  </si>
  <si>
    <t>Δ.Δ.Επανωχωρίου</t>
  </si>
  <si>
    <t>Δ.Δ.Ροδοβανίου</t>
  </si>
  <si>
    <t>Δ.Δ.Σκάφης</t>
  </si>
  <si>
    <t>Δ.Δ.Σούγιας</t>
  </si>
  <si>
    <t>Δ.Δ.Τεμενίων</t>
  </si>
  <si>
    <t>ΑΡΜΕΝΩΝ</t>
  </si>
  <si>
    <t>Δ.Δ.Καλυβών</t>
  </si>
  <si>
    <t>Δ.Δ.Καρών Αποκορρώνου</t>
  </si>
  <si>
    <t>Δ.Δ.Μαχαιρών</t>
  </si>
  <si>
    <t>Δ.Δ.Νέου Χωρίου Αποκορρώνου</t>
  </si>
  <si>
    <t>Δ.Δ.Ραμνής</t>
  </si>
  <si>
    <t>Δ.Δ.Στύλου</t>
  </si>
  <si>
    <t>ΒΑΜΟΥ</t>
  </si>
  <si>
    <t>Δ.Δ.Βάμου</t>
  </si>
  <si>
    <t>Δ.Δ.Γαβαλοχωρίου</t>
  </si>
  <si>
    <t>Δ.Δ.Κάινας</t>
  </si>
  <si>
    <t>Δ.Δ.Καλαμιτσίου Αλεξάνδρου</t>
  </si>
  <si>
    <t>Δ.Δ.Κεφαλά</t>
  </si>
  <si>
    <t>Δ.Δ.Κοκκίνου Χωρίου</t>
  </si>
  <si>
    <t>Δ.Δ.Ξηροστερνίου</t>
  </si>
  <si>
    <t>Δ.Δ.Πλάκας</t>
  </si>
  <si>
    <t>ΒΟΥΚΟΛΙΩΝ</t>
  </si>
  <si>
    <t>Δ.Δ.Βουκολιών</t>
  </si>
  <si>
    <t>Δ.Δ.Ανώσκελης</t>
  </si>
  <si>
    <t>Δ.Δ.Κακοπέτρου</t>
  </si>
  <si>
    <t>Δ.Δ.Νέου Χωρίου Κυδωνίας</t>
  </si>
  <si>
    <t>Δ.Δ.Νεριανών</t>
  </si>
  <si>
    <t>Δ.Δ.Παλαιών Ρουμάτων</t>
  </si>
  <si>
    <t>Δ.Δ.Πολεμαρχίου</t>
  </si>
  <si>
    <t>Δ.Δ.Ταυρωνίτου</t>
  </si>
  <si>
    <t>Δ.Δ.Χρυσαυγής</t>
  </si>
  <si>
    <t>ΓΕΩΡΓΙΟΥΠΟΛΕΩΣ</t>
  </si>
  <si>
    <t>Δ.Δ.Κουρνά</t>
  </si>
  <si>
    <t>Δ.Δ.Γεωργιουπόλεως</t>
  </si>
  <si>
    <t>Δ.Δ.Καλαμιτσίου Αμυγδαλίου</t>
  </si>
  <si>
    <t>Δ.Δ.Φυλακής</t>
  </si>
  <si>
    <t>ΕΛ. ΒΕΝΙΖΕΛΟΥ</t>
  </si>
  <si>
    <t>Δ.Δ.Νεροκούρου</t>
  </si>
  <si>
    <t>ΘΕΡΙΣΟΥ</t>
  </si>
  <si>
    <t>Δ.Δ.Βαμβακοπούλου</t>
  </si>
  <si>
    <t>Δ.Δ.Βαρύπετρου</t>
  </si>
  <si>
    <t>Δ.Δ.Θερίσου</t>
  </si>
  <si>
    <t>Δ.Δ.Περιβολίων Κυδωνίας</t>
  </si>
  <si>
    <t>ΙΝΝΑΧΩΡΙΟΥ</t>
  </si>
  <si>
    <t>Δ.Δ.Έλους</t>
  </si>
  <si>
    <t>Δ.Δ.Αμυγδαλοκεφαλίου</t>
  </si>
  <si>
    <t>Δ.Δ.Βάθης</t>
  </si>
  <si>
    <t>Δ.Δ.Βλάτους</t>
  </si>
  <si>
    <t>Δ.Δ.Κάμπου</t>
  </si>
  <si>
    <t>Δ.Δ.Κεφαλίου</t>
  </si>
  <si>
    <t>Δ.Δ.Περιβολίων Κισσάμου</t>
  </si>
  <si>
    <t>Δ.Δ.Στροβλών</t>
  </si>
  <si>
    <t>ΚΑΝΤΑΝΟΥ</t>
  </si>
  <si>
    <t>Δ.Δ.Κανδάνου (Καντάνου)</t>
  </si>
  <si>
    <t>Δ.Δ.Κακοδικίου</t>
  </si>
  <si>
    <t>Δ.Δ.Πλεμενιανών</t>
  </si>
  <si>
    <t>ΚΕΡΑΜΙΩΝ</t>
  </si>
  <si>
    <t>Δ.Δ.Παππαδιανών</t>
  </si>
  <si>
    <t>Δ.Δ.Δρακόνας</t>
  </si>
  <si>
    <t>Δ.Δ.Κάμπων</t>
  </si>
  <si>
    <t>Δ.Δ.Κοντοπούλων</t>
  </si>
  <si>
    <t>Δ.Δ.Μαλάξας</t>
  </si>
  <si>
    <t>Δ.Δ.Πλατυβόλας</t>
  </si>
  <si>
    <t>ΚΙΣΣΑΜΟΥ</t>
  </si>
  <si>
    <t>Δ.Δ.Κισσάμου</t>
  </si>
  <si>
    <t>Δ.Δ.Γραμβουσής</t>
  </si>
  <si>
    <t>Δ.Δ.Καλαθενών</t>
  </si>
  <si>
    <t>Δ.Δ.Καλλεργιανών</t>
  </si>
  <si>
    <t>Δ.Δ.Κουκουναράς</t>
  </si>
  <si>
    <t>Δ.Δ.Λουσακιών</t>
  </si>
  <si>
    <t>Δ.Δ.Πολυρρηνίας</t>
  </si>
  <si>
    <t>Δ.Δ.Σηρικαρίου</t>
  </si>
  <si>
    <t>ΚΟΛΥΜΒΑΡΙΟΥ</t>
  </si>
  <si>
    <t>Δ.Δ.Κολυμβαρίου</t>
  </si>
  <si>
    <t>Δ.Δ.Αφράτων</t>
  </si>
  <si>
    <t>Δ.Δ.Βασιλοπούλου</t>
  </si>
  <si>
    <t>Δ.Δ.Βουβών</t>
  </si>
  <si>
    <t>Δ.Δ.Γλώσσης</t>
  </si>
  <si>
    <t>Δ.Δ.Δελιανών</t>
  </si>
  <si>
    <t>Δ.Δ.Ζυμπραγού</t>
  </si>
  <si>
    <t>Δ.Δ.Καλυδονίας</t>
  </si>
  <si>
    <t>Δ.Δ.Καμισιανών</t>
  </si>
  <si>
    <t>Δ.Δ.Καρών Κισσάμου</t>
  </si>
  <si>
    <t>Δ.Δ.Νοχιών</t>
  </si>
  <si>
    <t>Δ.Δ.Πανεθήμου</t>
  </si>
  <si>
    <t>Δ.Δ.Ραβδούχας</t>
  </si>
  <si>
    <t>Δ.Δ.Ροδωπού</t>
  </si>
  <si>
    <t>Δ.Δ.Σπηλιάς</t>
  </si>
  <si>
    <t>ΚΡΥΟΝΕΡΙΔΑΣ</t>
  </si>
  <si>
    <t>Δ.Δ.Βρυσών Αποκορρώνου</t>
  </si>
  <si>
    <t>Δ.Δ.Αλικάμπου</t>
  </si>
  <si>
    <t>Δ.Δ.Βαφέ</t>
  </si>
  <si>
    <t>Δ.Δ.Εμπροσνέρου</t>
  </si>
  <si>
    <t>Δ.Δ.Μάζης</t>
  </si>
  <si>
    <t>Δ.Δ.Νίπους</t>
  </si>
  <si>
    <t>ΜΟΥΣΟΥΡΩΝ</t>
  </si>
  <si>
    <t>Δ.Δ.Αλικιανού</t>
  </si>
  <si>
    <t>Δ.Δ.Βατολάκκου</t>
  </si>
  <si>
    <t>Δ.Δ.Καράνου (Καρών)</t>
  </si>
  <si>
    <t>Δ.Δ.Κουφού</t>
  </si>
  <si>
    <t>Δ.Δ.Λάκκων</t>
  </si>
  <si>
    <t>Δ.Δ.Μεσκλών</t>
  </si>
  <si>
    <t>Δ.Δ.Ορθουνίου</t>
  </si>
  <si>
    <t>Δ.Δ.Πρασέ</t>
  </si>
  <si>
    <t>Δ.Δ.Σέμπρωνα</t>
  </si>
  <si>
    <t>Δ.Δ.Σκινέ</t>
  </si>
  <si>
    <t>Δ.Δ.Φουρνέ</t>
  </si>
  <si>
    <t>Δ.Δ.Ψαθογιάννου</t>
  </si>
  <si>
    <t>ΜΥΘΗΜΝΗΣ</t>
  </si>
  <si>
    <t>Δ.Δ.Δραπανιά</t>
  </si>
  <si>
    <t>Δ.Δ.Βουλγάρω</t>
  </si>
  <si>
    <t>Δ.Δ.Καλουδιανών</t>
  </si>
  <si>
    <t>Δ.Δ.Μαλαθύρου</t>
  </si>
  <si>
    <t>Δ.Δ.Περβολακίων</t>
  </si>
  <si>
    <t>Δ.Δ.Ποταμίδας</t>
  </si>
  <si>
    <t>Δ.Δ.Ρόκκας</t>
  </si>
  <si>
    <t>Δ.Δ.Σασάλου</t>
  </si>
  <si>
    <t>Δ.Δ.Σφακοπηγαδίου</t>
  </si>
  <si>
    <t>Δ.Δ.Τοπολίων</t>
  </si>
  <si>
    <t>Δ.Δ.Φαλελιανών</t>
  </si>
  <si>
    <t>Δ.Δ.Χαιρεθιανών</t>
  </si>
  <si>
    <t>Ν.ΚΥΔΩΝΙΑΣ</t>
  </si>
  <si>
    <t>Δ.Δ.Δαράτσου</t>
  </si>
  <si>
    <t>Δ.Δ.Αγίας Μαρίνης</t>
  </si>
  <si>
    <t>Δ.Δ.Γαλατά</t>
  </si>
  <si>
    <t>Δ.Δ.Σταλού</t>
  </si>
  <si>
    <t>ΠΕΛΕΚΑΝΟΥ</t>
  </si>
  <si>
    <t>Δ.Δ.Παλαιοχώρας</t>
  </si>
  <si>
    <t>Δ.Δ.Βοθιανών</t>
  </si>
  <si>
    <t>Δ.Δ.Βουτά</t>
  </si>
  <si>
    <t>Δ.Δ.Σαρακήνας</t>
  </si>
  <si>
    <t>Δ.Δ.Σκλαβοπούλας</t>
  </si>
  <si>
    <t>ΠΛΑΤΑΝΙΑ</t>
  </si>
  <si>
    <t>Δ.Δ.Βλαχερωνιτίσσης</t>
  </si>
  <si>
    <t>Δ.Δ.Βρυσών Κυδωνίας</t>
  </si>
  <si>
    <t>Δ.Δ.Ζουνακίου</t>
  </si>
  <si>
    <t>Δ.Δ.Κοντομαρίου</t>
  </si>
  <si>
    <t>Δ.Δ.Μάλεμε</t>
  </si>
  <si>
    <t>Δ.Δ.Μανολιοπούλου</t>
  </si>
  <si>
    <t>Δ.Δ.Μοδίου</t>
  </si>
  <si>
    <t>Δ.Δ.Ντερέ</t>
  </si>
  <si>
    <t>Δ.Δ.Ξαμουδοχωρίου</t>
  </si>
  <si>
    <t>Δ.Δ.Πλατανιά</t>
  </si>
  <si>
    <t>Δ.Δ.Σιριλίου</t>
  </si>
  <si>
    <t>ΣΟΥΔΑΣ</t>
  </si>
  <si>
    <t>Δ.Δ.Σούδας</t>
  </si>
  <si>
    <t>Δ.Δ.Τσικαλαριών</t>
  </si>
  <si>
    <t>ΣΦΑΚΙΩΝ</t>
  </si>
  <si>
    <t>Δ.Δ.Χώρας Σφακίων</t>
  </si>
  <si>
    <t>Δ.Δ.Αγίας Ρουμέλης</t>
  </si>
  <si>
    <t>Δ.Δ.Ασκύφου</t>
  </si>
  <si>
    <t>Δ.Δ.Ασφένδου</t>
  </si>
  <si>
    <t>Δ.Δ.Ίμπρου</t>
  </si>
  <si>
    <t>Δ.Δ.Πατσιανού</t>
  </si>
  <si>
    <t>Δ.Δ.Σκαλωτής</t>
  </si>
  <si>
    <t>ΦΡΕ</t>
  </si>
  <si>
    <t>Δ.Δ.Φρε</t>
  </si>
  <si>
    <t>Δ.Δ.Παϊδοχωρίου</t>
  </si>
  <si>
    <t>Δ.Δ.Πεμονίων</t>
  </si>
  <si>
    <t>Δ.Δ.Τζιτζιφέ</t>
  </si>
  <si>
    <t>ΑΣΗ ΓΩΝΙΑΣ</t>
  </si>
  <si>
    <t>Κ.Δ.Ασή Γωνιάς</t>
  </si>
  <si>
    <t>ΓΑΥΔΟΥ</t>
  </si>
  <si>
    <t>Κ.Δ.Γαύδου</t>
  </si>
  <si>
    <t>Δ.Δ.Αχλάδας (εκτός του οικισμού Αγ.Πελαγία)</t>
  </si>
  <si>
    <t>Δ.Δ.Μοχού (εκτός του οικισμού Σταλίδα)</t>
  </si>
  <si>
    <t>ΚΡΗΤΗ ΠΡΑΣΙΝΗ ΑΝΑΠΤΥΞΗ</t>
  </si>
  <si>
    <t>ΣΥΝΟΛΟ Ν. ΛΑΣΙΘΙΟΥ</t>
  </si>
  <si>
    <t>ΣΥΝΟΛΟ Ν. ΗΡΑΚΛΕΙΟΥ</t>
  </si>
  <si>
    <t>ΣΥΝΟΛΟ Ν. ΧΑΝΙΩΝ</t>
  </si>
  <si>
    <t>ΣΥΝΟΛΟ Ν. ΡΕΘΥΜΝΟΥ</t>
  </si>
  <si>
    <t>ΠΕΡΙΟΧΗ ΠΑΡΕΜΒΑΣΗΣ - ΝΟΜΟΣ ΧΑΝΙΩΝ</t>
  </si>
  <si>
    <t>ΠΕΡΙΟΧΗ ΠΑΡΕΜΒΑΣΗΣ - ΝΟΜΟΣ ΡΕΘΥΜΝΟΥ</t>
  </si>
  <si>
    <t>ΠΕΡΙΟΧΗ ΠΑΡΕΜΒΑΣΗΣ - ΝΟΜΟΣ ΗΡΑΚΛΕΙΟΥ</t>
  </si>
  <si>
    <t>ΠΕΡΙΟΧΗ ΠΑΡΕΜΒΑΣΗΣ - ΝΟΜΟΣ ΛΑΣΙΘΙΟΥ</t>
  </si>
  <si>
    <t>ΝΟΜΟΣ</t>
  </si>
  <si>
    <t>Χανίων</t>
  </si>
  <si>
    <t>Ρεθύμνου</t>
  </si>
  <si>
    <t xml:space="preserve">Ηρακλείου </t>
  </si>
  <si>
    <t>Λασιθίου</t>
  </si>
  <si>
    <t>Αρ Δ.Δ. Συνολ.</t>
  </si>
  <si>
    <t>Αρ. ΟΤΑ Συνολ.</t>
  </si>
  <si>
    <t>Αρ. ΟΤΑ ΚΡΗΤΗ</t>
  </si>
  <si>
    <t>Αρ Δ.Δ. ΚΡΗΤΗ</t>
  </si>
  <si>
    <t>(Δήμοι: 23, Κοινότητες: 2)</t>
  </si>
  <si>
    <t>(Δήμοι: 19, Κοινότητες: 2)</t>
  </si>
  <si>
    <t>(Δήμοι: 11, Κοινότητες: 1)</t>
  </si>
  <si>
    <t>(Δήμοι: 26, Κοινότητες: 0)</t>
  </si>
  <si>
    <t>(Δήμοι: 23, Κοινότητες: 0)</t>
  </si>
  <si>
    <t>(Δήμοι: 8, Κοινότητες: 1)</t>
  </si>
  <si>
    <t>ΑΡΙΘΜΟΣ ΟΤΑ ΣΥΝΟΛΙΚΑ</t>
  </si>
  <si>
    <t>ΑΡΙΘΜΟΣ ΟΤΑ ΚΡΗΤΗ Π.Α.</t>
  </si>
  <si>
    <t>ΑΡΙΘΜΟΣ ΔΔ ΣΥΝΟΛΙΚΑ</t>
  </si>
  <si>
    <t>ΑΡΙΘΜΟΣ ΔΔ ΚΡΗΤΗ Π.Α.</t>
  </si>
  <si>
    <t>ΕΚΤΑΣΗ ΣΥΝΟΛΙΚΑ</t>
  </si>
  <si>
    <t>ΕΚΤΑΣΗ ΚΡΗΤΗ Π.Α.</t>
  </si>
  <si>
    <t>ΠΛΗΘΥΣΜΟΣ ΚΡΗΤΗ Π.Α.</t>
  </si>
  <si>
    <t>ΠΛΗΘΥΣΜΟΣ ΣΥΝΟΛΙΚΑ</t>
  </si>
  <si>
    <t>ΠΟΣΟΣΤΑ</t>
  </si>
  <si>
    <t>ΣΥΓΚΕΝΤΡΩΤΙΚΑ ΣΤΟΙΧΕΙΑ ΓΙΑ ΤΗΝ ΠΕΡΙΟΧΗ ΠΑΡΕΜΒΑΣΗΣ ΤΟΥ ΕΙΔΙΚΟΥ ΑΝΑΠΤΥΞΙΑΚΟΥ ΠΡΟΓΡΑΜΜΑΤΟΣ "ΚΡΗΤΗ - ΠΡΑΣΙΝΗ ΑΝΑΠΤΥΞΗ"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</si>
</sst>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0.0%"/>
    <numFmt numFmtId="170" formatCode="#,##0.0"/>
  </numFmts>
  <fonts count="3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9"/>
      <color indexed="1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Greek"/>
      <family val="0"/>
    </font>
    <font>
      <b/>
      <sz val="10"/>
      <name val="Century Gothic"/>
      <family val="2"/>
    </font>
    <font>
      <b/>
      <sz val="9"/>
      <name val="Arial Greek"/>
      <family val="0"/>
    </font>
    <font>
      <b/>
      <i/>
      <sz val="9"/>
      <name val="Arial Greek"/>
      <family val="0"/>
    </font>
    <font>
      <b/>
      <i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3" applyNumberFormat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21" borderId="1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24" borderId="10" xfId="0" applyNumberFormat="1" applyFont="1" applyFill="1" applyBorder="1" applyAlignment="1">
      <alignment wrapText="1"/>
    </xf>
    <xf numFmtId="49" fontId="7" fillId="24" borderId="11" xfId="0" applyNumberFormat="1" applyFont="1" applyFill="1" applyBorder="1" applyAlignment="1">
      <alignment/>
    </xf>
    <xf numFmtId="3" fontId="7" fillId="24" borderId="11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/>
    </xf>
    <xf numFmtId="3" fontId="7" fillId="24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4" fontId="7" fillId="4" borderId="13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wrapText="1"/>
    </xf>
    <xf numFmtId="49" fontId="7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7" fillId="24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7" fillId="4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3" fontId="7" fillId="24" borderId="23" xfId="0" applyNumberFormat="1" applyFont="1" applyFill="1" applyBorder="1" applyAlignment="1">
      <alignment/>
    </xf>
    <xf numFmtId="4" fontId="7" fillId="24" borderId="24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3" fontId="7" fillId="5" borderId="17" xfId="0" applyNumberFormat="1" applyFont="1" applyFill="1" applyBorder="1" applyAlignment="1">
      <alignment/>
    </xf>
    <xf numFmtId="4" fontId="7" fillId="5" borderId="1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3" fontId="7" fillId="24" borderId="25" xfId="0" applyNumberFormat="1" applyFont="1" applyFill="1" applyBorder="1" applyAlignment="1">
      <alignment/>
    </xf>
    <xf numFmtId="4" fontId="7" fillId="24" borderId="26" xfId="0" applyNumberFormat="1" applyFont="1" applyFill="1" applyBorder="1" applyAlignment="1">
      <alignment/>
    </xf>
    <xf numFmtId="4" fontId="7" fillId="24" borderId="27" xfId="0" applyNumberFormat="1" applyFont="1" applyFill="1" applyBorder="1" applyAlignment="1">
      <alignment/>
    </xf>
    <xf numFmtId="4" fontId="7" fillId="24" borderId="24" xfId="0" applyNumberFormat="1" applyFont="1" applyFill="1" applyBorder="1" applyAlignment="1">
      <alignment/>
    </xf>
    <xf numFmtId="3" fontId="7" fillId="24" borderId="24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3" fontId="7" fillId="5" borderId="28" xfId="0" applyNumberFormat="1" applyFont="1" applyFill="1" applyBorder="1" applyAlignment="1">
      <alignment/>
    </xf>
    <xf numFmtId="4" fontId="7" fillId="5" borderId="28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0" fontId="7" fillId="24" borderId="30" xfId="0" applyFont="1" applyFill="1" applyBorder="1" applyAlignment="1">
      <alignment horizontal="left"/>
    </xf>
    <xf numFmtId="0" fontId="7" fillId="24" borderId="31" xfId="0" applyFont="1" applyFill="1" applyBorder="1" applyAlignment="1">
      <alignment horizontal="left"/>
    </xf>
    <xf numFmtId="17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54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1" fillId="22" borderId="32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31" fillId="22" borderId="27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1" fillId="22" borderId="34" xfId="0" applyFont="1" applyFill="1" applyBorder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29" fillId="22" borderId="23" xfId="0" applyNumberFormat="1" applyFont="1" applyFill="1" applyBorder="1" applyAlignment="1">
      <alignment horizontal="center" vertical="center"/>
    </xf>
    <xf numFmtId="3" fontId="29" fillId="22" borderId="24" xfId="0" applyNumberFormat="1" applyFont="1" applyFill="1" applyBorder="1" applyAlignment="1">
      <alignment horizontal="center" vertical="center"/>
    </xf>
    <xf numFmtId="10" fontId="33" fillId="7" borderId="17" xfId="54" applyNumberFormat="1" applyFont="1" applyFill="1" applyBorder="1" applyAlignment="1">
      <alignment horizontal="center" vertical="center"/>
    </xf>
    <xf numFmtId="10" fontId="33" fillId="7" borderId="13" xfId="54" applyNumberFormat="1" applyFont="1" applyFill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4" fontId="29" fillId="22" borderId="23" xfId="0" applyNumberFormat="1" applyFont="1" applyFill="1" applyBorder="1" applyAlignment="1">
      <alignment horizontal="right" vertical="center"/>
    </xf>
    <xf numFmtId="4" fontId="29" fillId="22" borderId="24" xfId="0" applyNumberFormat="1" applyFont="1" applyFill="1" applyBorder="1" applyAlignment="1">
      <alignment horizontal="right" vertical="center"/>
    </xf>
    <xf numFmtId="10" fontId="33" fillId="7" borderId="13" xfId="54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29" fillId="22" borderId="23" xfId="0" applyNumberFormat="1" applyFont="1" applyFill="1" applyBorder="1" applyAlignment="1">
      <alignment horizontal="right" vertical="center"/>
    </xf>
    <xf numFmtId="3" fontId="29" fillId="22" borderId="24" xfId="0" applyNumberFormat="1" applyFont="1" applyFill="1" applyBorder="1" applyAlignment="1">
      <alignment horizontal="right" vertical="center"/>
    </xf>
    <xf numFmtId="10" fontId="33" fillId="7" borderId="17" xfId="54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3" fontId="7" fillId="4" borderId="36" xfId="0" applyNumberFormat="1" applyFont="1" applyFill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horizontal="center" vertical="center" wrapText="1"/>
    </xf>
    <xf numFmtId="3" fontId="7" fillId="4" borderId="38" xfId="0" applyNumberFormat="1" applyFont="1" applyFill="1" applyBorder="1" applyAlignment="1">
      <alignment horizontal="center" vertical="center" wrapText="1"/>
    </xf>
    <xf numFmtId="3" fontId="7" fillId="4" borderId="39" xfId="0" applyNumberFormat="1" applyFont="1" applyFill="1" applyBorder="1" applyAlignment="1">
      <alignment horizontal="center" vertical="center" wrapText="1"/>
    </xf>
    <xf numFmtId="3" fontId="7" fillId="4" borderId="40" xfId="0" applyNumberFormat="1" applyFont="1" applyFill="1" applyBorder="1" applyAlignment="1">
      <alignment horizontal="center" vertical="center" wrapText="1"/>
    </xf>
    <xf numFmtId="3" fontId="7" fillId="4" borderId="41" xfId="0" applyNumberFormat="1" applyFont="1" applyFill="1" applyBorder="1" applyAlignment="1">
      <alignment horizontal="center" vertical="center" wrapText="1"/>
    </xf>
    <xf numFmtId="4" fontId="7" fillId="4" borderId="40" xfId="0" applyNumberFormat="1" applyFont="1" applyFill="1" applyBorder="1" applyAlignment="1">
      <alignment horizontal="center" vertical="center" wrapText="1"/>
    </xf>
    <xf numFmtId="4" fontId="7" fillId="4" borderId="41" xfId="0" applyNumberFormat="1" applyFont="1" applyFill="1" applyBorder="1" applyAlignment="1">
      <alignment horizontal="center" vertical="center" wrapText="1"/>
    </xf>
    <xf numFmtId="3" fontId="7" fillId="4" borderId="42" xfId="0" applyNumberFormat="1" applyFont="1" applyFill="1" applyBorder="1" applyAlignment="1">
      <alignment horizontal="center" vertical="center" wrapText="1"/>
    </xf>
    <xf numFmtId="3" fontId="7" fillId="4" borderId="43" xfId="0" applyNumberFormat="1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7" fillId="4" borderId="46" xfId="0" applyNumberFormat="1" applyFont="1" applyFill="1" applyBorder="1" applyAlignment="1">
      <alignment horizontal="center" vertical="center" wrapText="1"/>
    </xf>
    <xf numFmtId="3" fontId="7" fillId="4" borderId="29" xfId="0" applyNumberFormat="1" applyFont="1" applyFill="1" applyBorder="1" applyAlignment="1">
      <alignment horizontal="center" vertical="center" wrapText="1"/>
    </xf>
    <xf numFmtId="3" fontId="7" fillId="4" borderId="32" xfId="0" applyNumberFormat="1" applyFont="1" applyFill="1" applyBorder="1" applyAlignment="1">
      <alignment horizontal="center" vertical="center" wrapText="1"/>
    </xf>
    <xf numFmtId="3" fontId="7" fillId="4" borderId="33" xfId="0" applyNumberFormat="1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3" fontId="7" fillId="4" borderId="47" xfId="0" applyNumberFormat="1" applyFont="1" applyFill="1" applyBorder="1" applyAlignment="1">
      <alignment horizontal="center" vertical="center" wrapText="1"/>
    </xf>
    <xf numFmtId="3" fontId="7" fillId="4" borderId="48" xfId="0" applyNumberFormat="1" applyFont="1" applyFill="1" applyBorder="1" applyAlignment="1">
      <alignment horizontal="center" vertical="center" wrapText="1"/>
    </xf>
    <xf numFmtId="3" fontId="7" fillId="4" borderId="49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4" fontId="7" fillId="4" borderId="49" xfId="0" applyNumberFormat="1" applyFont="1" applyFill="1" applyBorder="1" applyAlignment="1">
      <alignment horizontal="center" vertical="center" wrapText="1"/>
    </xf>
    <xf numFmtId="4" fontId="7" fillId="4" borderId="28" xfId="0" applyNumberFormat="1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3" fontId="7" fillId="4" borderId="5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3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69">
      <selection activeCell="L185" sqref="L185"/>
    </sheetView>
  </sheetViews>
  <sheetFormatPr defaultColWidth="9.00390625" defaultRowHeight="12.75"/>
  <cols>
    <col min="1" max="1" width="17.125" style="2" customWidth="1"/>
    <col min="2" max="2" width="20.00390625" style="2" customWidth="1"/>
    <col min="3" max="3" width="11.875" style="2" customWidth="1"/>
    <col min="4" max="6" width="9.125" style="2" customWidth="1"/>
    <col min="7" max="7" width="7.875" style="2" customWidth="1"/>
    <col min="8" max="8" width="8.75390625" style="2" customWidth="1"/>
    <col min="9" max="16384" width="9.125" style="2" customWidth="1"/>
  </cols>
  <sheetData>
    <row r="1" spans="1:8" s="15" customFormat="1" ht="24">
      <c r="A1" s="89" t="s">
        <v>637</v>
      </c>
      <c r="B1" s="89"/>
      <c r="C1" s="89"/>
      <c r="D1" s="89"/>
      <c r="E1" s="89"/>
      <c r="F1" s="89"/>
      <c r="G1" s="89"/>
      <c r="H1" s="89"/>
    </row>
    <row r="2" spans="1:8" ht="11.25" customHeight="1" thickBot="1">
      <c r="A2" s="3"/>
      <c r="B2" s="3"/>
      <c r="C2" s="3"/>
      <c r="D2" s="3"/>
      <c r="E2" s="3"/>
      <c r="F2" s="3"/>
      <c r="G2" s="3"/>
      <c r="H2" s="3"/>
    </row>
    <row r="3" spans="1:8" s="16" customFormat="1" ht="23.25" customHeight="1">
      <c r="A3" s="90" t="s">
        <v>0</v>
      </c>
      <c r="B3" s="92" t="s">
        <v>1</v>
      </c>
      <c r="C3" s="94" t="s">
        <v>2</v>
      </c>
      <c r="D3" s="94" t="s">
        <v>3</v>
      </c>
      <c r="E3" s="96" t="s">
        <v>4</v>
      </c>
      <c r="F3" s="98" t="s">
        <v>5</v>
      </c>
      <c r="G3" s="100" t="s">
        <v>632</v>
      </c>
      <c r="H3" s="101"/>
    </row>
    <row r="4" spans="1:8" s="16" customFormat="1" ht="48" customHeight="1" thickBot="1">
      <c r="A4" s="91"/>
      <c r="B4" s="93"/>
      <c r="C4" s="95"/>
      <c r="D4" s="95"/>
      <c r="E4" s="97"/>
      <c r="F4" s="99"/>
      <c r="G4" s="25" t="s">
        <v>3</v>
      </c>
      <c r="H4" s="17" t="s">
        <v>4</v>
      </c>
    </row>
    <row r="5" spans="1:8" s="1" customFormat="1" ht="14.25">
      <c r="A5" s="52" t="s">
        <v>457</v>
      </c>
      <c r="B5" s="4" t="s">
        <v>458</v>
      </c>
      <c r="C5" s="5"/>
      <c r="D5" s="6">
        <v>53373</v>
      </c>
      <c r="E5" s="7">
        <v>12.564</v>
      </c>
      <c r="F5" s="8">
        <v>20</v>
      </c>
      <c r="G5" s="33"/>
      <c r="H5" s="34"/>
    </row>
    <row r="6" spans="1:8" s="1" customFormat="1" ht="14.25">
      <c r="A6" s="53" t="s">
        <v>14</v>
      </c>
      <c r="B6" s="9"/>
      <c r="C6" s="10"/>
      <c r="D6" s="11">
        <f>SUM(D5)</f>
        <v>53373</v>
      </c>
      <c r="E6" s="12">
        <f>SUM(E5)</f>
        <v>12.564</v>
      </c>
      <c r="F6" s="13"/>
      <c r="G6" s="35">
        <f>SUM(G5)</f>
        <v>0</v>
      </c>
      <c r="H6" s="36">
        <f>SUM(H5)</f>
        <v>0</v>
      </c>
    </row>
    <row r="7" spans="1:8" s="1" customFormat="1" ht="14.25">
      <c r="A7" s="102" t="s">
        <v>459</v>
      </c>
      <c r="B7" s="4" t="s">
        <v>460</v>
      </c>
      <c r="C7" s="5"/>
      <c r="D7" s="6">
        <v>2007</v>
      </c>
      <c r="E7" s="7">
        <v>17.232</v>
      </c>
      <c r="F7" s="8">
        <v>149</v>
      </c>
      <c r="G7" s="33"/>
      <c r="H7" s="34"/>
    </row>
    <row r="8" spans="1:8" s="1" customFormat="1" ht="14.25">
      <c r="A8" s="103"/>
      <c r="B8" s="4" t="s">
        <v>461</v>
      </c>
      <c r="C8" s="5"/>
      <c r="D8" s="6">
        <v>5173</v>
      </c>
      <c r="E8" s="7">
        <v>29.286</v>
      </c>
      <c r="F8" s="8">
        <v>97</v>
      </c>
      <c r="G8" s="33"/>
      <c r="H8" s="34"/>
    </row>
    <row r="9" spans="1:8" s="1" customFormat="1" ht="13.5" customHeight="1">
      <c r="A9" s="103"/>
      <c r="B9" s="4" t="s">
        <v>462</v>
      </c>
      <c r="C9" s="5"/>
      <c r="D9" s="6">
        <v>1365</v>
      </c>
      <c r="E9" s="7">
        <v>19.233</v>
      </c>
      <c r="F9" s="8">
        <v>139</v>
      </c>
      <c r="G9" s="33"/>
      <c r="H9" s="34"/>
    </row>
    <row r="10" spans="1:8" s="1" customFormat="1" ht="14.25">
      <c r="A10" s="103"/>
      <c r="B10" s="4" t="s">
        <v>143</v>
      </c>
      <c r="C10" s="5"/>
      <c r="D10" s="6">
        <v>1401</v>
      </c>
      <c r="E10" s="7">
        <v>12.855</v>
      </c>
      <c r="F10" s="8">
        <v>135</v>
      </c>
      <c r="G10" s="33"/>
      <c r="H10" s="34"/>
    </row>
    <row r="11" spans="1:8" s="1" customFormat="1" ht="13.5" customHeight="1">
      <c r="A11" s="103"/>
      <c r="B11" s="4" t="s">
        <v>463</v>
      </c>
      <c r="C11" s="5" t="s">
        <v>9</v>
      </c>
      <c r="D11" s="6">
        <v>375</v>
      </c>
      <c r="E11" s="7">
        <v>34.038</v>
      </c>
      <c r="F11" s="8">
        <v>230</v>
      </c>
      <c r="G11" s="131">
        <v>375</v>
      </c>
      <c r="H11" s="132">
        <v>34.04</v>
      </c>
    </row>
    <row r="12" spans="1:8" s="1" customFormat="1" ht="14.25">
      <c r="A12" s="53" t="s">
        <v>14</v>
      </c>
      <c r="B12" s="9"/>
      <c r="C12" s="10"/>
      <c r="D12" s="11">
        <f>SUM(D7:D11)</f>
        <v>10321</v>
      </c>
      <c r="E12" s="12">
        <f>SUM(E7:E11)</f>
        <v>112.644</v>
      </c>
      <c r="F12" s="13"/>
      <c r="G12" s="35">
        <f>SUM(G11)</f>
        <v>375</v>
      </c>
      <c r="H12" s="49">
        <f>SUM(H11)</f>
        <v>34.04</v>
      </c>
    </row>
    <row r="13" spans="1:8" s="1" customFormat="1" ht="14.25">
      <c r="A13" s="102" t="s">
        <v>464</v>
      </c>
      <c r="B13" s="4" t="s">
        <v>465</v>
      </c>
      <c r="C13" s="5" t="s">
        <v>9</v>
      </c>
      <c r="D13" s="6">
        <v>245</v>
      </c>
      <c r="E13" s="7">
        <v>6.827</v>
      </c>
      <c r="F13" s="8">
        <v>400</v>
      </c>
      <c r="G13" s="33">
        <v>245</v>
      </c>
      <c r="H13" s="34">
        <v>6.827</v>
      </c>
    </row>
    <row r="14" spans="1:8" s="1" customFormat="1" ht="14.25">
      <c r="A14" s="103"/>
      <c r="B14" s="4" t="s">
        <v>466</v>
      </c>
      <c r="C14" s="5" t="s">
        <v>9</v>
      </c>
      <c r="D14" s="6">
        <v>361</v>
      </c>
      <c r="E14" s="7">
        <v>47.196</v>
      </c>
      <c r="F14" s="8">
        <v>600</v>
      </c>
      <c r="G14" s="33">
        <v>361</v>
      </c>
      <c r="H14" s="34">
        <v>47.196</v>
      </c>
    </row>
    <row r="15" spans="1:8" s="1" customFormat="1" ht="13.5" customHeight="1">
      <c r="A15" s="103"/>
      <c r="B15" s="4" t="s">
        <v>467</v>
      </c>
      <c r="C15" s="5" t="s">
        <v>9</v>
      </c>
      <c r="D15" s="6">
        <v>336</v>
      </c>
      <c r="E15" s="7">
        <v>14.756</v>
      </c>
      <c r="F15" s="8">
        <v>533</v>
      </c>
      <c r="G15" s="33">
        <v>336</v>
      </c>
      <c r="H15" s="34">
        <v>14.756</v>
      </c>
    </row>
    <row r="16" spans="1:8" s="1" customFormat="1" ht="14.25">
      <c r="A16" s="103"/>
      <c r="B16" s="4" t="s">
        <v>468</v>
      </c>
      <c r="C16" s="5" t="s">
        <v>9</v>
      </c>
      <c r="D16" s="6">
        <v>167</v>
      </c>
      <c r="E16" s="7">
        <v>8.978</v>
      </c>
      <c r="F16" s="8">
        <v>540</v>
      </c>
      <c r="G16" s="33">
        <v>167</v>
      </c>
      <c r="H16" s="34">
        <v>8.978</v>
      </c>
    </row>
    <row r="17" spans="1:8" s="1" customFormat="1" ht="13.5" customHeight="1">
      <c r="A17" s="103"/>
      <c r="B17" s="4" t="s">
        <v>469</v>
      </c>
      <c r="C17" s="5" t="s">
        <v>9</v>
      </c>
      <c r="D17" s="6">
        <v>262</v>
      </c>
      <c r="E17" s="7">
        <v>49.521</v>
      </c>
      <c r="F17" s="8">
        <v>210</v>
      </c>
      <c r="G17" s="33"/>
      <c r="H17" s="34"/>
    </row>
    <row r="18" spans="1:8" s="1" customFormat="1" ht="14.25">
      <c r="A18" s="103"/>
      <c r="B18" s="4" t="s">
        <v>470</v>
      </c>
      <c r="C18" s="5" t="s">
        <v>9</v>
      </c>
      <c r="D18" s="6">
        <v>97</v>
      </c>
      <c r="E18" s="7">
        <v>9.277</v>
      </c>
      <c r="F18" s="8">
        <v>690</v>
      </c>
      <c r="G18" s="33">
        <v>97</v>
      </c>
      <c r="H18" s="34">
        <v>9.277</v>
      </c>
    </row>
    <row r="19" spans="1:8" s="1" customFormat="1" ht="14.25">
      <c r="A19" s="53" t="s">
        <v>14</v>
      </c>
      <c r="B19" s="9"/>
      <c r="C19" s="10"/>
      <c r="D19" s="11">
        <f>SUM(D13:D18)</f>
        <v>1468</v>
      </c>
      <c r="E19" s="11">
        <f>SUM(E13:E18)</f>
        <v>136.55499999999998</v>
      </c>
      <c r="F19" s="13"/>
      <c r="G19" s="35">
        <f>SUM(G13:G18)</f>
        <v>1206</v>
      </c>
      <c r="H19" s="36">
        <f>SUM(H13:H18)</f>
        <v>87.03399999999999</v>
      </c>
    </row>
    <row r="20" spans="1:8" s="1" customFormat="1" ht="14.25">
      <c r="A20" s="102" t="s">
        <v>471</v>
      </c>
      <c r="B20" s="4" t="s">
        <v>472</v>
      </c>
      <c r="C20" s="5"/>
      <c r="D20" s="6">
        <v>1419</v>
      </c>
      <c r="E20" s="7">
        <v>9.128</v>
      </c>
      <c r="F20" s="8">
        <v>28</v>
      </c>
      <c r="G20" s="33"/>
      <c r="H20" s="34"/>
    </row>
    <row r="21" spans="1:8" s="1" customFormat="1" ht="14.25">
      <c r="A21" s="103"/>
      <c r="B21" s="4" t="s">
        <v>263</v>
      </c>
      <c r="C21" s="5"/>
      <c r="D21" s="6">
        <v>384</v>
      </c>
      <c r="E21" s="7">
        <v>4.126</v>
      </c>
      <c r="F21" s="8">
        <v>50</v>
      </c>
      <c r="G21" s="33"/>
      <c r="H21" s="34"/>
    </row>
    <row r="22" spans="1:8" s="1" customFormat="1" ht="28.5">
      <c r="A22" s="103"/>
      <c r="B22" s="4" t="s">
        <v>473</v>
      </c>
      <c r="C22" s="5" t="s">
        <v>9</v>
      </c>
      <c r="D22" s="6">
        <v>54</v>
      </c>
      <c r="E22" s="7">
        <v>8.527</v>
      </c>
      <c r="F22" s="8">
        <v>500</v>
      </c>
      <c r="G22" s="33">
        <v>54</v>
      </c>
      <c r="H22" s="34">
        <v>8.527</v>
      </c>
    </row>
    <row r="23" spans="1:8" s="1" customFormat="1" ht="14.25">
      <c r="A23" s="103"/>
      <c r="B23" s="4" t="s">
        <v>474</v>
      </c>
      <c r="C23" s="5" t="s">
        <v>25</v>
      </c>
      <c r="D23" s="6">
        <v>81</v>
      </c>
      <c r="E23" s="7">
        <v>3.626</v>
      </c>
      <c r="F23" s="8">
        <v>120</v>
      </c>
      <c r="G23" s="33">
        <v>81</v>
      </c>
      <c r="H23" s="34">
        <v>3.626</v>
      </c>
    </row>
    <row r="24" spans="1:8" s="1" customFormat="1" ht="28.5">
      <c r="A24" s="103"/>
      <c r="B24" s="4" t="s">
        <v>475</v>
      </c>
      <c r="C24" s="5"/>
      <c r="D24" s="6">
        <v>615</v>
      </c>
      <c r="E24" s="7">
        <v>6.202</v>
      </c>
      <c r="F24" s="8">
        <v>80</v>
      </c>
      <c r="G24" s="33"/>
      <c r="H24" s="34"/>
    </row>
    <row r="25" spans="1:8" s="1" customFormat="1" ht="14.25">
      <c r="A25" s="103"/>
      <c r="B25" s="4" t="s">
        <v>476</v>
      </c>
      <c r="C25" s="5" t="s">
        <v>9</v>
      </c>
      <c r="D25" s="6">
        <v>213</v>
      </c>
      <c r="E25" s="7">
        <v>12.779</v>
      </c>
      <c r="F25" s="8">
        <v>387</v>
      </c>
      <c r="G25" s="33">
        <v>213</v>
      </c>
      <c r="H25" s="34">
        <v>12.779</v>
      </c>
    </row>
    <row r="26" spans="1:8" s="1" customFormat="1" ht="13.5" customHeight="1">
      <c r="A26" s="103"/>
      <c r="B26" s="4" t="s">
        <v>477</v>
      </c>
      <c r="C26" s="5" t="s">
        <v>25</v>
      </c>
      <c r="D26" s="6">
        <v>484</v>
      </c>
      <c r="E26" s="7">
        <v>10.904</v>
      </c>
      <c r="F26" s="8">
        <v>86</v>
      </c>
      <c r="G26" s="33">
        <v>484</v>
      </c>
      <c r="H26" s="34">
        <v>10.904</v>
      </c>
    </row>
    <row r="27" spans="1:8" s="1" customFormat="1" ht="14.25">
      <c r="A27" s="53" t="s">
        <v>14</v>
      </c>
      <c r="B27" s="9"/>
      <c r="C27" s="10"/>
      <c r="D27" s="11">
        <f>SUM(D20:D26)</f>
        <v>3250</v>
      </c>
      <c r="E27" s="12">
        <f>SUM(E20:E26)</f>
        <v>55.292</v>
      </c>
      <c r="F27" s="13"/>
      <c r="G27" s="35">
        <f>SUM(G20:G26)</f>
        <v>832</v>
      </c>
      <c r="H27" s="36">
        <f>SUM(H20:H26)</f>
        <v>35.836</v>
      </c>
    </row>
    <row r="28" spans="1:8" s="1" customFormat="1" ht="14.25">
      <c r="A28" s="102" t="s">
        <v>478</v>
      </c>
      <c r="B28" s="4" t="s">
        <v>479</v>
      </c>
      <c r="C28" s="5" t="s">
        <v>25</v>
      </c>
      <c r="D28" s="6">
        <v>736</v>
      </c>
      <c r="E28" s="7">
        <v>10.479</v>
      </c>
      <c r="F28" s="8">
        <v>182</v>
      </c>
      <c r="G28" s="33">
        <v>736</v>
      </c>
      <c r="H28" s="34">
        <v>10.479</v>
      </c>
    </row>
    <row r="29" spans="1:8" s="1" customFormat="1" ht="14.25">
      <c r="A29" s="103"/>
      <c r="B29" s="4" t="s">
        <v>480</v>
      </c>
      <c r="C29" s="5" t="s">
        <v>25</v>
      </c>
      <c r="D29" s="6">
        <v>537</v>
      </c>
      <c r="E29" s="7">
        <v>10.204</v>
      </c>
      <c r="F29" s="8">
        <v>97</v>
      </c>
      <c r="G29" s="33">
        <v>537</v>
      </c>
      <c r="H29" s="34">
        <v>10.204</v>
      </c>
    </row>
    <row r="30" spans="1:8" s="1" customFormat="1" ht="13.5" customHeight="1">
      <c r="A30" s="103"/>
      <c r="B30" s="4" t="s">
        <v>481</v>
      </c>
      <c r="C30" s="5" t="s">
        <v>25</v>
      </c>
      <c r="D30" s="6">
        <v>184</v>
      </c>
      <c r="E30" s="7">
        <v>6.049</v>
      </c>
      <c r="F30" s="8">
        <v>208</v>
      </c>
      <c r="G30" s="33">
        <v>184</v>
      </c>
      <c r="H30" s="34">
        <v>6.049</v>
      </c>
    </row>
    <row r="31" spans="1:8" s="1" customFormat="1" ht="28.5">
      <c r="A31" s="103"/>
      <c r="B31" s="4" t="s">
        <v>482</v>
      </c>
      <c r="C31" s="5" t="s">
        <v>25</v>
      </c>
      <c r="D31" s="6">
        <v>114</v>
      </c>
      <c r="E31" s="7">
        <v>3.752</v>
      </c>
      <c r="F31" s="8">
        <v>130</v>
      </c>
      <c r="G31" s="33">
        <v>114</v>
      </c>
      <c r="H31" s="34">
        <v>3.752</v>
      </c>
    </row>
    <row r="32" spans="1:8" s="1" customFormat="1" ht="13.5" customHeight="1">
      <c r="A32" s="103"/>
      <c r="B32" s="4" t="s">
        <v>483</v>
      </c>
      <c r="C32" s="5" t="s">
        <v>25</v>
      </c>
      <c r="D32" s="6">
        <v>410</v>
      </c>
      <c r="E32" s="7">
        <v>14.671</v>
      </c>
      <c r="F32" s="8">
        <v>347</v>
      </c>
      <c r="G32" s="33">
        <v>410</v>
      </c>
      <c r="H32" s="34">
        <v>14.671</v>
      </c>
    </row>
    <row r="33" spans="1:8" s="1" customFormat="1" ht="14.25">
      <c r="A33" s="103"/>
      <c r="B33" s="4" t="s">
        <v>484</v>
      </c>
      <c r="C33" s="5" t="s">
        <v>25</v>
      </c>
      <c r="D33" s="6">
        <v>162</v>
      </c>
      <c r="E33" s="7">
        <v>7.877</v>
      </c>
      <c r="F33" s="8">
        <v>150</v>
      </c>
      <c r="G33" s="33">
        <v>162</v>
      </c>
      <c r="H33" s="34">
        <v>7.877</v>
      </c>
    </row>
    <row r="34" spans="1:8" s="1" customFormat="1" ht="13.5" customHeight="1">
      <c r="A34" s="103"/>
      <c r="B34" s="4" t="s">
        <v>485</v>
      </c>
      <c r="C34" s="5" t="s">
        <v>25</v>
      </c>
      <c r="D34" s="6">
        <v>186</v>
      </c>
      <c r="E34" s="7">
        <v>4.551</v>
      </c>
      <c r="F34" s="8">
        <v>280</v>
      </c>
      <c r="G34" s="33">
        <v>186</v>
      </c>
      <c r="H34" s="34">
        <v>4.551</v>
      </c>
    </row>
    <row r="35" spans="1:8" s="1" customFormat="1" ht="14.25">
      <c r="A35" s="103"/>
      <c r="B35" s="4" t="s">
        <v>486</v>
      </c>
      <c r="C35" s="5" t="s">
        <v>25</v>
      </c>
      <c r="D35" s="6">
        <v>476</v>
      </c>
      <c r="E35" s="7">
        <v>3.426</v>
      </c>
      <c r="F35" s="8">
        <v>74</v>
      </c>
      <c r="G35" s="33">
        <v>476</v>
      </c>
      <c r="H35" s="34">
        <v>3.426</v>
      </c>
    </row>
    <row r="36" spans="1:8" s="1" customFormat="1" ht="13.5" customHeight="1">
      <c r="A36" s="103"/>
      <c r="B36" s="4" t="s">
        <v>446</v>
      </c>
      <c r="C36" s="5" t="s">
        <v>25</v>
      </c>
      <c r="D36" s="6">
        <v>127</v>
      </c>
      <c r="E36" s="7">
        <v>6.026</v>
      </c>
      <c r="F36" s="8">
        <v>311</v>
      </c>
      <c r="G36" s="33">
        <v>127</v>
      </c>
      <c r="H36" s="34">
        <v>6.026</v>
      </c>
    </row>
    <row r="37" spans="1:8" s="1" customFormat="1" ht="14.25">
      <c r="A37" s="53" t="s">
        <v>14</v>
      </c>
      <c r="B37" s="9"/>
      <c r="C37" s="10"/>
      <c r="D37" s="11">
        <f>SUM(D28:D36)</f>
        <v>2932</v>
      </c>
      <c r="E37" s="12">
        <f>SUM(E28:E36)</f>
        <v>67.03500000000001</v>
      </c>
      <c r="F37" s="13"/>
      <c r="G37" s="35">
        <f>SUM(G28:G36)</f>
        <v>2932</v>
      </c>
      <c r="H37" s="50">
        <f>SUM(H28:H36)</f>
        <v>67.03500000000001</v>
      </c>
    </row>
    <row r="38" spans="1:8" s="1" customFormat="1" ht="14.25">
      <c r="A38" s="102" t="s">
        <v>487</v>
      </c>
      <c r="B38" s="4" t="s">
        <v>488</v>
      </c>
      <c r="C38" s="5" t="s">
        <v>9</v>
      </c>
      <c r="D38" s="6">
        <v>1016</v>
      </c>
      <c r="E38" s="7">
        <v>15.353</v>
      </c>
      <c r="F38" s="8">
        <v>146</v>
      </c>
      <c r="G38" s="131">
        <f aca="true" t="shared" si="0" ref="G38:H41">+D38</f>
        <v>1016</v>
      </c>
      <c r="H38" s="132">
        <f t="shared" si="0"/>
        <v>15.353</v>
      </c>
    </row>
    <row r="39" spans="1:8" s="1" customFormat="1" ht="14.25">
      <c r="A39" s="103"/>
      <c r="B39" s="4" t="s">
        <v>489</v>
      </c>
      <c r="C39" s="5" t="s">
        <v>9</v>
      </c>
      <c r="D39" s="6">
        <v>87</v>
      </c>
      <c r="E39" s="7">
        <v>2.364</v>
      </c>
      <c r="F39" s="8">
        <v>260</v>
      </c>
      <c r="G39" s="131">
        <f t="shared" si="0"/>
        <v>87</v>
      </c>
      <c r="H39" s="132">
        <f t="shared" si="0"/>
        <v>2.364</v>
      </c>
    </row>
    <row r="40" spans="1:8" s="1" customFormat="1" ht="13.5" customHeight="1">
      <c r="A40" s="103"/>
      <c r="B40" s="4" t="s">
        <v>490</v>
      </c>
      <c r="C40" s="5" t="s">
        <v>9</v>
      </c>
      <c r="D40" s="6">
        <v>160</v>
      </c>
      <c r="E40" s="7">
        <v>11.004</v>
      </c>
      <c r="F40" s="8">
        <v>465</v>
      </c>
      <c r="G40" s="33">
        <f t="shared" si="0"/>
        <v>160</v>
      </c>
      <c r="H40" s="34">
        <f t="shared" si="0"/>
        <v>11.004</v>
      </c>
    </row>
    <row r="41" spans="1:8" s="1" customFormat="1" ht="28.5">
      <c r="A41" s="103"/>
      <c r="B41" s="4" t="s">
        <v>491</v>
      </c>
      <c r="C41" s="5" t="s">
        <v>9</v>
      </c>
      <c r="D41" s="6">
        <v>331</v>
      </c>
      <c r="E41" s="7">
        <v>13.605</v>
      </c>
      <c r="F41" s="8">
        <v>161</v>
      </c>
      <c r="G41" s="131">
        <f t="shared" si="0"/>
        <v>331</v>
      </c>
      <c r="H41" s="132">
        <f t="shared" si="0"/>
        <v>13.605</v>
      </c>
    </row>
    <row r="42" spans="1:8" s="1" customFormat="1" ht="13.5" customHeight="1">
      <c r="A42" s="103"/>
      <c r="B42" s="4" t="s">
        <v>492</v>
      </c>
      <c r="C42" s="5" t="s">
        <v>25</v>
      </c>
      <c r="D42" s="6">
        <v>98</v>
      </c>
      <c r="E42" s="7">
        <v>1.9</v>
      </c>
      <c r="F42" s="8">
        <v>90</v>
      </c>
      <c r="G42" s="33"/>
      <c r="H42" s="42"/>
    </row>
    <row r="43" spans="1:8" s="1" customFormat="1" ht="28.5">
      <c r="A43" s="103"/>
      <c r="B43" s="4" t="s">
        <v>493</v>
      </c>
      <c r="C43" s="5" t="s">
        <v>9</v>
      </c>
      <c r="D43" s="6">
        <v>472</v>
      </c>
      <c r="E43" s="7">
        <v>23.56</v>
      </c>
      <c r="F43" s="8">
        <v>457</v>
      </c>
      <c r="G43" s="33">
        <f>+D43</f>
        <v>472</v>
      </c>
      <c r="H43" s="34">
        <f>+E43</f>
        <v>23.56</v>
      </c>
    </row>
    <row r="44" spans="1:8" s="1" customFormat="1" ht="13.5" customHeight="1">
      <c r="A44" s="103"/>
      <c r="B44" s="4" t="s">
        <v>494</v>
      </c>
      <c r="C44" s="5" t="s">
        <v>25</v>
      </c>
      <c r="D44" s="6">
        <v>169</v>
      </c>
      <c r="E44" s="7">
        <v>2.3</v>
      </c>
      <c r="F44" s="8">
        <v>80</v>
      </c>
      <c r="G44" s="33"/>
      <c r="H44" s="42"/>
    </row>
    <row r="45" spans="1:8" s="1" customFormat="1" ht="14.25">
      <c r="A45" s="103"/>
      <c r="B45" s="4" t="s">
        <v>495</v>
      </c>
      <c r="C45" s="5"/>
      <c r="D45" s="6">
        <v>663</v>
      </c>
      <c r="E45" s="7">
        <v>2.025</v>
      </c>
      <c r="F45" s="8">
        <v>23</v>
      </c>
      <c r="G45" s="33"/>
      <c r="H45" s="34"/>
    </row>
    <row r="46" spans="1:8" s="1" customFormat="1" ht="13.5" customHeight="1">
      <c r="A46" s="103"/>
      <c r="B46" s="4" t="s">
        <v>496</v>
      </c>
      <c r="C46" s="5" t="s">
        <v>25</v>
      </c>
      <c r="D46" s="6">
        <v>300</v>
      </c>
      <c r="E46" s="7">
        <v>2.999</v>
      </c>
      <c r="F46" s="8">
        <v>156</v>
      </c>
      <c r="G46" s="33"/>
      <c r="H46" s="34"/>
    </row>
    <row r="47" spans="1:8" s="1" customFormat="1" ht="14.25">
      <c r="A47" s="53" t="s">
        <v>14</v>
      </c>
      <c r="B47" s="9"/>
      <c r="C47" s="10"/>
      <c r="D47" s="11">
        <f>SUM(D38:D46)</f>
        <v>3296</v>
      </c>
      <c r="E47" s="12">
        <f>SUM(E38:E46)</f>
        <v>75.10999999999999</v>
      </c>
      <c r="F47" s="13"/>
      <c r="G47" s="35">
        <f>SUM(G38:G46)</f>
        <v>2066</v>
      </c>
      <c r="H47" s="50">
        <f>SUM(H38:H46)</f>
        <v>65.886</v>
      </c>
    </row>
    <row r="48" spans="1:8" s="1" customFormat="1" ht="14.25">
      <c r="A48" s="104" t="s">
        <v>497</v>
      </c>
      <c r="B48" s="4" t="s">
        <v>498</v>
      </c>
      <c r="C48" s="5" t="s">
        <v>9</v>
      </c>
      <c r="D48" s="6">
        <v>883</v>
      </c>
      <c r="E48" s="7">
        <v>12.649</v>
      </c>
      <c r="F48" s="8">
        <v>114</v>
      </c>
      <c r="G48" s="33">
        <v>883</v>
      </c>
      <c r="H48" s="34">
        <v>12.649</v>
      </c>
    </row>
    <row r="49" spans="1:8" s="1" customFormat="1" ht="13.5" customHeight="1">
      <c r="A49" s="103"/>
      <c r="B49" s="4" t="s">
        <v>499</v>
      </c>
      <c r="C49" s="5" t="s">
        <v>25</v>
      </c>
      <c r="D49" s="6">
        <v>806</v>
      </c>
      <c r="E49" s="7">
        <v>21.748</v>
      </c>
      <c r="F49" s="8">
        <v>23</v>
      </c>
      <c r="G49" s="33"/>
      <c r="H49" s="34"/>
    </row>
    <row r="50" spans="1:8" s="1" customFormat="1" ht="28.5">
      <c r="A50" s="103"/>
      <c r="B50" s="4" t="s">
        <v>500</v>
      </c>
      <c r="C50" s="5" t="s">
        <v>25</v>
      </c>
      <c r="D50" s="6">
        <v>320</v>
      </c>
      <c r="E50" s="7">
        <v>5.551</v>
      </c>
      <c r="F50" s="8">
        <v>142</v>
      </c>
      <c r="G50" s="33">
        <v>320</v>
      </c>
      <c r="H50" s="34">
        <v>5.551</v>
      </c>
    </row>
    <row r="51" spans="1:8" s="1" customFormat="1" ht="13.5" customHeight="1">
      <c r="A51" s="103"/>
      <c r="B51" s="4" t="s">
        <v>324</v>
      </c>
      <c r="C51" s="5" t="s">
        <v>9</v>
      </c>
      <c r="D51" s="6">
        <v>163</v>
      </c>
      <c r="E51" s="7">
        <v>9.35</v>
      </c>
      <c r="F51" s="8">
        <v>210</v>
      </c>
      <c r="G51" s="33">
        <v>163</v>
      </c>
      <c r="H51" s="34">
        <v>9.35</v>
      </c>
    </row>
    <row r="52" spans="1:8" s="1" customFormat="1" ht="13.5" customHeight="1">
      <c r="A52" s="103"/>
      <c r="B52" s="4" t="s">
        <v>501</v>
      </c>
      <c r="C52" s="5" t="s">
        <v>9</v>
      </c>
      <c r="D52" s="6">
        <v>311</v>
      </c>
      <c r="E52" s="7">
        <v>4.2</v>
      </c>
      <c r="F52" s="8">
        <v>59</v>
      </c>
      <c r="G52" s="33">
        <v>311</v>
      </c>
      <c r="H52" s="34">
        <v>4.2</v>
      </c>
    </row>
    <row r="53" spans="1:8" s="1" customFormat="1" ht="14.25">
      <c r="A53" s="53" t="s">
        <v>14</v>
      </c>
      <c r="B53" s="9"/>
      <c r="C53" s="10"/>
      <c r="D53" s="11">
        <f>SUM(D48:D52)</f>
        <v>2483</v>
      </c>
      <c r="E53" s="12">
        <f>SUM(E48:E52)</f>
        <v>53.498000000000005</v>
      </c>
      <c r="F53" s="13"/>
      <c r="G53" s="35">
        <f>SUM(G48:G52)</f>
        <v>1677</v>
      </c>
      <c r="H53" s="50">
        <f>SUM(H48:H52)</f>
        <v>31.749999999999996</v>
      </c>
    </row>
    <row r="54" spans="1:8" s="1" customFormat="1" ht="14.25">
      <c r="A54" s="104" t="s">
        <v>502</v>
      </c>
      <c r="B54" s="4" t="s">
        <v>249</v>
      </c>
      <c r="C54" s="5"/>
      <c r="D54" s="6">
        <v>6481</v>
      </c>
      <c r="E54" s="7">
        <v>7.302</v>
      </c>
      <c r="F54" s="8">
        <v>43</v>
      </c>
      <c r="G54" s="33"/>
      <c r="H54" s="34"/>
    </row>
    <row r="55" spans="1:8" s="1" customFormat="1" ht="14.25">
      <c r="A55" s="103"/>
      <c r="B55" s="4" t="s">
        <v>503</v>
      </c>
      <c r="C55" s="5"/>
      <c r="D55" s="6">
        <v>4105</v>
      </c>
      <c r="E55" s="7">
        <v>11.504</v>
      </c>
      <c r="F55" s="8">
        <v>90</v>
      </c>
      <c r="G55" s="33"/>
      <c r="H55" s="34"/>
    </row>
    <row r="56" spans="1:8" s="1" customFormat="1" ht="14.25">
      <c r="A56" s="53" t="s">
        <v>14</v>
      </c>
      <c r="B56" s="9"/>
      <c r="C56" s="10"/>
      <c r="D56" s="11">
        <f>SUM(D54:D55)</f>
        <v>10586</v>
      </c>
      <c r="E56" s="12">
        <f>SUM(E54:E55)</f>
        <v>18.805999999999997</v>
      </c>
      <c r="F56" s="13"/>
      <c r="G56" s="35">
        <f>SUM(G54:G55)</f>
        <v>0</v>
      </c>
      <c r="H56" s="51">
        <f>SUM(H54:H55)</f>
        <v>0</v>
      </c>
    </row>
    <row r="57" spans="1:8" s="1" customFormat="1" ht="14.25">
      <c r="A57" s="104" t="s">
        <v>504</v>
      </c>
      <c r="B57" s="4" t="s">
        <v>505</v>
      </c>
      <c r="C57" s="5"/>
      <c r="D57" s="6">
        <v>1617</v>
      </c>
      <c r="E57" s="7">
        <v>2.564</v>
      </c>
      <c r="F57" s="8">
        <v>30</v>
      </c>
      <c r="G57" s="33"/>
      <c r="H57" s="34"/>
    </row>
    <row r="58" spans="1:8" s="1" customFormat="1" ht="14.25">
      <c r="A58" s="103"/>
      <c r="B58" s="4" t="s">
        <v>367</v>
      </c>
      <c r="C58" s="5"/>
      <c r="D58" s="6">
        <v>553</v>
      </c>
      <c r="E58" s="7">
        <v>7.784</v>
      </c>
      <c r="F58" s="8">
        <v>50</v>
      </c>
      <c r="G58" s="33"/>
      <c r="H58" s="34"/>
    </row>
    <row r="59" spans="1:8" s="1" customFormat="1" ht="13.5" customHeight="1">
      <c r="A59" s="103"/>
      <c r="B59" s="4" t="s">
        <v>506</v>
      </c>
      <c r="C59" s="5"/>
      <c r="D59" s="6">
        <v>975</v>
      </c>
      <c r="E59" s="7">
        <v>9.736</v>
      </c>
      <c r="F59" s="8">
        <v>86</v>
      </c>
      <c r="G59" s="33"/>
      <c r="H59" s="34"/>
    </row>
    <row r="60" spans="1:8" s="1" customFormat="1" ht="14.25">
      <c r="A60" s="103"/>
      <c r="B60" s="4" t="s">
        <v>507</v>
      </c>
      <c r="C60" s="5" t="s">
        <v>9</v>
      </c>
      <c r="D60" s="6">
        <v>113</v>
      </c>
      <c r="E60" s="7">
        <v>40.543</v>
      </c>
      <c r="F60" s="8">
        <v>580</v>
      </c>
      <c r="G60" s="33">
        <v>113</v>
      </c>
      <c r="H60" s="34">
        <v>40.543</v>
      </c>
    </row>
    <row r="61" spans="1:8" s="1" customFormat="1" ht="28.5">
      <c r="A61" s="103"/>
      <c r="B61" s="4" t="s">
        <v>508</v>
      </c>
      <c r="C61" s="5"/>
      <c r="D61" s="6">
        <v>3055</v>
      </c>
      <c r="E61" s="7">
        <v>13.479</v>
      </c>
      <c r="F61" s="8">
        <v>60</v>
      </c>
      <c r="G61" s="33"/>
      <c r="H61" s="34"/>
    </row>
    <row r="62" spans="1:8" s="1" customFormat="1" ht="14.25">
      <c r="A62" s="53" t="s">
        <v>14</v>
      </c>
      <c r="B62" s="9"/>
      <c r="C62" s="10"/>
      <c r="D62" s="11">
        <f>SUM(D57:D61)</f>
        <v>6313</v>
      </c>
      <c r="E62" s="12">
        <f>SUM(E57:E61)</f>
        <v>74.106</v>
      </c>
      <c r="F62" s="13"/>
      <c r="G62" s="35">
        <f>SUM(G57:G61)</f>
        <v>113</v>
      </c>
      <c r="H62" s="49">
        <f>SUM(H57:H61)</f>
        <v>40.543</v>
      </c>
    </row>
    <row r="63" spans="1:8" s="1" customFormat="1" ht="14.25">
      <c r="A63" s="104" t="s">
        <v>509</v>
      </c>
      <c r="B63" s="4" t="s">
        <v>510</v>
      </c>
      <c r="C63" s="5" t="s">
        <v>9</v>
      </c>
      <c r="D63" s="6">
        <v>326</v>
      </c>
      <c r="E63" s="7">
        <v>11.497</v>
      </c>
      <c r="F63" s="8">
        <v>554</v>
      </c>
      <c r="G63" s="33">
        <f>+D63</f>
        <v>326</v>
      </c>
      <c r="H63" s="34">
        <f>+E63</f>
        <v>11.497</v>
      </c>
    </row>
    <row r="64" spans="1:8" s="1" customFormat="1" ht="28.5">
      <c r="A64" s="103"/>
      <c r="B64" s="4" t="s">
        <v>511</v>
      </c>
      <c r="C64" s="5" t="s">
        <v>9</v>
      </c>
      <c r="D64" s="6">
        <v>156</v>
      </c>
      <c r="E64" s="7">
        <v>10.762</v>
      </c>
      <c r="F64" s="8">
        <v>133</v>
      </c>
      <c r="G64" s="131">
        <f aca="true" t="shared" si="1" ref="G64:G70">+D64</f>
        <v>156</v>
      </c>
      <c r="H64" s="132">
        <f aca="true" t="shared" si="2" ref="H64:H70">+E64</f>
        <v>10.762</v>
      </c>
    </row>
    <row r="65" spans="1:8" s="1" customFormat="1" ht="13.5" customHeight="1">
      <c r="A65" s="103"/>
      <c r="B65" s="4" t="s">
        <v>512</v>
      </c>
      <c r="C65" s="5" t="s">
        <v>9</v>
      </c>
      <c r="D65" s="6">
        <v>203</v>
      </c>
      <c r="E65" s="7">
        <v>35.252</v>
      </c>
      <c r="F65" s="8">
        <v>179</v>
      </c>
      <c r="G65" s="131">
        <f t="shared" si="1"/>
        <v>203</v>
      </c>
      <c r="H65" s="132">
        <f t="shared" si="2"/>
        <v>35.252</v>
      </c>
    </row>
    <row r="66" spans="1:8" s="1" customFormat="1" ht="14.25">
      <c r="A66" s="103"/>
      <c r="B66" s="4" t="s">
        <v>513</v>
      </c>
      <c r="C66" s="5" t="s">
        <v>9</v>
      </c>
      <c r="D66" s="6">
        <v>191</v>
      </c>
      <c r="E66" s="7">
        <v>12.147</v>
      </c>
      <c r="F66" s="8">
        <v>452</v>
      </c>
      <c r="G66" s="33">
        <f t="shared" si="1"/>
        <v>191</v>
      </c>
      <c r="H66" s="34">
        <f t="shared" si="2"/>
        <v>12.147</v>
      </c>
    </row>
    <row r="67" spans="1:8" s="1" customFormat="1" ht="13.5" customHeight="1">
      <c r="A67" s="103"/>
      <c r="B67" s="4" t="s">
        <v>514</v>
      </c>
      <c r="C67" s="5" t="s">
        <v>9</v>
      </c>
      <c r="D67" s="6">
        <v>194</v>
      </c>
      <c r="E67" s="7">
        <v>24.194</v>
      </c>
      <c r="F67" s="8">
        <v>372</v>
      </c>
      <c r="G67" s="131">
        <f t="shared" si="1"/>
        <v>194</v>
      </c>
      <c r="H67" s="132">
        <f t="shared" si="2"/>
        <v>24.194</v>
      </c>
    </row>
    <row r="68" spans="1:8" s="1" customFormat="1" ht="14.25">
      <c r="A68" s="103"/>
      <c r="B68" s="4" t="s">
        <v>515</v>
      </c>
      <c r="C68" s="5" t="s">
        <v>9</v>
      </c>
      <c r="D68" s="6">
        <v>150</v>
      </c>
      <c r="E68" s="7">
        <v>10.222</v>
      </c>
      <c r="F68" s="8">
        <v>514</v>
      </c>
      <c r="G68" s="33">
        <f t="shared" si="1"/>
        <v>150</v>
      </c>
      <c r="H68" s="43">
        <f t="shared" si="2"/>
        <v>10.222</v>
      </c>
    </row>
    <row r="69" spans="1:8" s="1" customFormat="1" ht="28.5">
      <c r="A69" s="103"/>
      <c r="B69" s="4" t="s">
        <v>516</v>
      </c>
      <c r="C69" s="5" t="s">
        <v>9</v>
      </c>
      <c r="D69" s="6">
        <v>38</v>
      </c>
      <c r="E69" s="7">
        <v>4.724</v>
      </c>
      <c r="F69" s="8">
        <v>450</v>
      </c>
      <c r="G69" s="33">
        <f t="shared" si="1"/>
        <v>38</v>
      </c>
      <c r="H69" s="43">
        <f t="shared" si="2"/>
        <v>4.724</v>
      </c>
    </row>
    <row r="70" spans="1:8" s="1" customFormat="1" ht="14.25">
      <c r="A70" s="103"/>
      <c r="B70" s="4" t="s">
        <v>517</v>
      </c>
      <c r="C70" s="5" t="s">
        <v>9</v>
      </c>
      <c r="D70" s="6">
        <v>185</v>
      </c>
      <c r="E70" s="7">
        <v>27.918</v>
      </c>
      <c r="F70" s="8">
        <v>446</v>
      </c>
      <c r="G70" s="33">
        <f t="shared" si="1"/>
        <v>185</v>
      </c>
      <c r="H70" s="43">
        <f t="shared" si="2"/>
        <v>27.918</v>
      </c>
    </row>
    <row r="71" spans="1:8" s="1" customFormat="1" ht="14.25">
      <c r="A71" s="53" t="s">
        <v>14</v>
      </c>
      <c r="B71" s="9"/>
      <c r="C71" s="10"/>
      <c r="D71" s="11">
        <f>SUM(D63:D70)</f>
        <v>1443</v>
      </c>
      <c r="E71" s="12">
        <f>SUM(E63:E70)</f>
        <v>136.716</v>
      </c>
      <c r="F71" s="13"/>
      <c r="G71" s="35">
        <f>SUM(G63:G70)</f>
        <v>1443</v>
      </c>
      <c r="H71" s="49">
        <f>SUM(H63:H70)</f>
        <v>136.716</v>
      </c>
    </row>
    <row r="72" spans="1:8" s="1" customFormat="1" ht="28.5">
      <c r="A72" s="104" t="s">
        <v>518</v>
      </c>
      <c r="B72" s="4" t="s">
        <v>519</v>
      </c>
      <c r="C72" s="5" t="s">
        <v>9</v>
      </c>
      <c r="D72" s="6">
        <v>967</v>
      </c>
      <c r="E72" s="7">
        <v>39.867</v>
      </c>
      <c r="F72" s="8">
        <v>460</v>
      </c>
      <c r="G72" s="33">
        <f aca="true" t="shared" si="3" ref="G72:H74">+D72</f>
        <v>967</v>
      </c>
      <c r="H72" s="43">
        <f t="shared" si="3"/>
        <v>39.867</v>
      </c>
    </row>
    <row r="73" spans="1:8" s="1" customFormat="1" ht="14.25">
      <c r="A73" s="103"/>
      <c r="B73" s="4" t="s">
        <v>520</v>
      </c>
      <c r="C73" s="5" t="s">
        <v>9</v>
      </c>
      <c r="D73" s="6">
        <v>308</v>
      </c>
      <c r="E73" s="7">
        <v>13.347</v>
      </c>
      <c r="F73" s="8">
        <v>388</v>
      </c>
      <c r="G73" s="131">
        <f t="shared" si="3"/>
        <v>308</v>
      </c>
      <c r="H73" s="132">
        <f t="shared" si="3"/>
        <v>13.347</v>
      </c>
    </row>
    <row r="74" spans="1:8" s="1" customFormat="1" ht="14.25">
      <c r="A74" s="103"/>
      <c r="B74" s="4" t="s">
        <v>521</v>
      </c>
      <c r="C74" s="5" t="s">
        <v>9</v>
      </c>
      <c r="D74" s="6">
        <v>332</v>
      </c>
      <c r="E74" s="7">
        <v>19.867</v>
      </c>
      <c r="F74" s="8">
        <v>379</v>
      </c>
      <c r="G74" s="131">
        <f t="shared" si="3"/>
        <v>332</v>
      </c>
      <c r="H74" s="132">
        <f t="shared" si="3"/>
        <v>19.867</v>
      </c>
    </row>
    <row r="75" spans="1:8" s="1" customFormat="1" ht="14.25">
      <c r="A75" s="53" t="s">
        <v>14</v>
      </c>
      <c r="B75" s="9"/>
      <c r="C75" s="10"/>
      <c r="D75" s="11">
        <f>SUM(D72:D74)</f>
        <v>1607</v>
      </c>
      <c r="E75" s="12">
        <f>SUM(E72:E74)</f>
        <v>73.081</v>
      </c>
      <c r="F75" s="13"/>
      <c r="G75" s="35">
        <f>SUM(G72:G74)</f>
        <v>1607</v>
      </c>
      <c r="H75" s="49">
        <f>SUM(H72:H74)</f>
        <v>73.081</v>
      </c>
    </row>
    <row r="76" spans="1:8" s="1" customFormat="1" ht="14.25">
      <c r="A76" s="104" t="s">
        <v>522</v>
      </c>
      <c r="B76" s="4" t="s">
        <v>523</v>
      </c>
      <c r="C76" s="5" t="s">
        <v>9</v>
      </c>
      <c r="D76" s="6">
        <v>448</v>
      </c>
      <c r="E76" s="7">
        <v>19.581</v>
      </c>
      <c r="F76" s="8">
        <v>385</v>
      </c>
      <c r="G76" s="131">
        <f>+D76</f>
        <v>448</v>
      </c>
      <c r="H76" s="132">
        <f>+E76</f>
        <v>19.581</v>
      </c>
    </row>
    <row r="77" spans="1:8" s="1" customFormat="1" ht="14.25">
      <c r="A77" s="103"/>
      <c r="B77" s="4" t="s">
        <v>524</v>
      </c>
      <c r="C77" s="5" t="s">
        <v>9</v>
      </c>
      <c r="D77" s="6">
        <v>236</v>
      </c>
      <c r="E77" s="7">
        <v>12.954</v>
      </c>
      <c r="F77" s="8">
        <v>510</v>
      </c>
      <c r="G77" s="33">
        <f aca="true" t="shared" si="4" ref="G77:H81">+D77</f>
        <v>236</v>
      </c>
      <c r="H77" s="34">
        <f t="shared" si="4"/>
        <v>12.954</v>
      </c>
    </row>
    <row r="78" spans="1:8" s="1" customFormat="1" ht="13.5" customHeight="1">
      <c r="A78" s="103"/>
      <c r="B78" s="4" t="s">
        <v>525</v>
      </c>
      <c r="C78" s="5" t="s">
        <v>9</v>
      </c>
      <c r="D78" s="6">
        <v>229</v>
      </c>
      <c r="E78" s="7">
        <v>22.849</v>
      </c>
      <c r="F78" s="8">
        <v>580</v>
      </c>
      <c r="G78" s="33">
        <f t="shared" si="4"/>
        <v>229</v>
      </c>
      <c r="H78" s="34">
        <f t="shared" si="4"/>
        <v>22.849</v>
      </c>
    </row>
    <row r="79" spans="1:8" s="1" customFormat="1" ht="14.25">
      <c r="A79" s="103"/>
      <c r="B79" s="4" t="s">
        <v>526</v>
      </c>
      <c r="C79" s="5" t="s">
        <v>25</v>
      </c>
      <c r="D79" s="6">
        <v>384</v>
      </c>
      <c r="E79" s="7">
        <v>9.328</v>
      </c>
      <c r="F79" s="8">
        <v>308</v>
      </c>
      <c r="G79" s="33"/>
      <c r="H79" s="34"/>
    </row>
    <row r="80" spans="1:8" s="1" customFormat="1" ht="13.5" customHeight="1">
      <c r="A80" s="103"/>
      <c r="B80" s="4" t="s">
        <v>527</v>
      </c>
      <c r="C80" s="5" t="s">
        <v>25</v>
      </c>
      <c r="D80" s="6">
        <v>178</v>
      </c>
      <c r="E80" s="7">
        <v>13.631</v>
      </c>
      <c r="F80" s="8">
        <v>470</v>
      </c>
      <c r="G80" s="33">
        <f t="shared" si="4"/>
        <v>178</v>
      </c>
      <c r="H80" s="34">
        <f t="shared" si="4"/>
        <v>13.631</v>
      </c>
    </row>
    <row r="81" spans="1:8" s="1" customFormat="1" ht="14.25">
      <c r="A81" s="103"/>
      <c r="B81" s="4" t="s">
        <v>528</v>
      </c>
      <c r="C81" s="5" t="s">
        <v>9</v>
      </c>
      <c r="D81" s="6">
        <v>155</v>
      </c>
      <c r="E81" s="7">
        <v>11.379</v>
      </c>
      <c r="F81" s="8">
        <v>438</v>
      </c>
      <c r="G81" s="33">
        <f t="shared" si="4"/>
        <v>155</v>
      </c>
      <c r="H81" s="34">
        <f t="shared" si="4"/>
        <v>11.379</v>
      </c>
    </row>
    <row r="82" spans="1:8" s="1" customFormat="1" ht="14.25">
      <c r="A82" s="53" t="s">
        <v>14</v>
      </c>
      <c r="B82" s="9"/>
      <c r="C82" s="10"/>
      <c r="D82" s="11">
        <f>SUM(D76:D81)</f>
        <v>1630</v>
      </c>
      <c r="E82" s="12">
        <f>SUM(E76:E81)</f>
        <v>89.72200000000001</v>
      </c>
      <c r="F82" s="13"/>
      <c r="G82" s="35">
        <f>SUM(G76:G81)</f>
        <v>1246</v>
      </c>
      <c r="H82" s="49">
        <f>SUM(H76:H81)</f>
        <v>80.394</v>
      </c>
    </row>
    <row r="83" spans="1:8" s="1" customFormat="1" ht="14.25">
      <c r="A83" s="104" t="s">
        <v>529</v>
      </c>
      <c r="B83" s="4" t="s">
        <v>530</v>
      </c>
      <c r="C83" s="5"/>
      <c r="D83" s="6">
        <v>3909</v>
      </c>
      <c r="E83" s="7">
        <v>7.597</v>
      </c>
      <c r="F83" s="8">
        <v>13</v>
      </c>
      <c r="G83" s="33"/>
      <c r="H83" s="34"/>
    </row>
    <row r="84" spans="1:8" s="1" customFormat="1" ht="14.25">
      <c r="A84" s="103"/>
      <c r="B84" s="4" t="s">
        <v>531</v>
      </c>
      <c r="C84" s="5"/>
      <c r="D84" s="6">
        <v>917</v>
      </c>
      <c r="E84" s="7">
        <v>39.126</v>
      </c>
      <c r="F84" s="8">
        <v>81</v>
      </c>
      <c r="G84" s="33"/>
      <c r="H84" s="34"/>
    </row>
    <row r="85" spans="1:8" s="1" customFormat="1" ht="13.5" customHeight="1">
      <c r="A85" s="103"/>
      <c r="B85" s="4" t="s">
        <v>532</v>
      </c>
      <c r="C85" s="5" t="s">
        <v>9</v>
      </c>
      <c r="D85" s="6">
        <v>228</v>
      </c>
      <c r="E85" s="7">
        <v>5.574</v>
      </c>
      <c r="F85" s="8">
        <v>280</v>
      </c>
      <c r="G85" s="131">
        <f>+D85</f>
        <v>228</v>
      </c>
      <c r="H85" s="132">
        <f>+E85</f>
        <v>5.574</v>
      </c>
    </row>
    <row r="86" spans="1:8" s="1" customFormat="1" ht="14.25">
      <c r="A86" s="103"/>
      <c r="B86" s="4" t="s">
        <v>533</v>
      </c>
      <c r="C86" s="5" t="s">
        <v>9</v>
      </c>
      <c r="D86" s="6">
        <v>341</v>
      </c>
      <c r="E86" s="7">
        <v>5.697</v>
      </c>
      <c r="F86" s="8">
        <v>56</v>
      </c>
      <c r="G86" s="131">
        <f aca="true" t="shared" si="5" ref="G86:H88">+D86</f>
        <v>341</v>
      </c>
      <c r="H86" s="132">
        <f t="shared" si="5"/>
        <v>5.697</v>
      </c>
    </row>
    <row r="87" spans="1:8" s="1" customFormat="1" ht="13.5" customHeight="1">
      <c r="A87" s="103"/>
      <c r="B87" s="4" t="s">
        <v>534</v>
      </c>
      <c r="C87" s="5" t="s">
        <v>9</v>
      </c>
      <c r="D87" s="6">
        <v>107</v>
      </c>
      <c r="E87" s="7">
        <v>4.549</v>
      </c>
      <c r="F87" s="8">
        <v>176</v>
      </c>
      <c r="G87" s="131">
        <f t="shared" si="5"/>
        <v>107</v>
      </c>
      <c r="H87" s="132">
        <f t="shared" si="5"/>
        <v>4.549</v>
      </c>
    </row>
    <row r="88" spans="1:8" s="1" customFormat="1" ht="14.25">
      <c r="A88" s="103"/>
      <c r="B88" s="4" t="s">
        <v>535</v>
      </c>
      <c r="C88" s="5" t="s">
        <v>9</v>
      </c>
      <c r="D88" s="6">
        <v>432</v>
      </c>
      <c r="E88" s="7">
        <v>17.795</v>
      </c>
      <c r="F88" s="8">
        <v>225</v>
      </c>
      <c r="G88" s="131">
        <f t="shared" si="5"/>
        <v>432</v>
      </c>
      <c r="H88" s="132">
        <f t="shared" si="5"/>
        <v>17.795</v>
      </c>
    </row>
    <row r="89" spans="1:8" s="1" customFormat="1" ht="13.5" customHeight="1">
      <c r="A89" s="103"/>
      <c r="B89" s="4" t="s">
        <v>94</v>
      </c>
      <c r="C89" s="5" t="s">
        <v>9</v>
      </c>
      <c r="D89" s="6">
        <v>1278</v>
      </c>
      <c r="E89" s="7">
        <v>40.077</v>
      </c>
      <c r="F89" s="8">
        <v>200</v>
      </c>
      <c r="G89" s="40"/>
      <c r="H89" s="41"/>
    </row>
    <row r="90" spans="1:8" s="1" customFormat="1" ht="14.25">
      <c r="A90" s="103"/>
      <c r="B90" s="4" t="s">
        <v>536</v>
      </c>
      <c r="C90" s="5" t="s">
        <v>9</v>
      </c>
      <c r="D90" s="6">
        <v>119</v>
      </c>
      <c r="E90" s="7">
        <v>7.749</v>
      </c>
      <c r="F90" s="8">
        <v>236</v>
      </c>
      <c r="G90" s="131">
        <f>+D90</f>
        <v>119</v>
      </c>
      <c r="H90" s="132">
        <f>+E90</f>
        <v>7.749</v>
      </c>
    </row>
    <row r="91" spans="1:8" s="1" customFormat="1" ht="13.5" customHeight="1">
      <c r="A91" s="103"/>
      <c r="B91" s="4" t="s">
        <v>537</v>
      </c>
      <c r="C91" s="5" t="s">
        <v>9</v>
      </c>
      <c r="D91" s="6">
        <v>132</v>
      </c>
      <c r="E91" s="7">
        <v>20.87</v>
      </c>
      <c r="F91" s="8">
        <v>516</v>
      </c>
      <c r="G91" s="33">
        <v>132</v>
      </c>
      <c r="H91" s="34">
        <v>20.87</v>
      </c>
    </row>
    <row r="92" spans="1:8" s="1" customFormat="1" ht="14.25">
      <c r="A92" s="53" t="s">
        <v>14</v>
      </c>
      <c r="B92" s="9"/>
      <c r="C92" s="10"/>
      <c r="D92" s="11">
        <f>SUM(D83:D91)</f>
        <v>7463</v>
      </c>
      <c r="E92" s="12">
        <f>SUM(E83:E91)</f>
        <v>149.034</v>
      </c>
      <c r="F92" s="13"/>
      <c r="G92" s="35">
        <f>SUM(G83:G91)</f>
        <v>1359</v>
      </c>
      <c r="H92" s="49">
        <f>SUM(H83:H91)</f>
        <v>62.23400000000001</v>
      </c>
    </row>
    <row r="93" spans="1:8" s="1" customFormat="1" ht="14.25">
      <c r="A93" s="104" t="s">
        <v>538</v>
      </c>
      <c r="B93" s="4" t="s">
        <v>539</v>
      </c>
      <c r="C93" s="5"/>
      <c r="D93" s="6">
        <v>1008</v>
      </c>
      <c r="E93" s="7">
        <v>6.473</v>
      </c>
      <c r="F93" s="8">
        <v>12</v>
      </c>
      <c r="G93" s="33"/>
      <c r="H93" s="34"/>
    </row>
    <row r="94" spans="1:8" s="1" customFormat="1" ht="14.25">
      <c r="A94" s="103"/>
      <c r="B94" s="4" t="s">
        <v>540</v>
      </c>
      <c r="C94" s="5" t="s">
        <v>9</v>
      </c>
      <c r="D94" s="6">
        <v>138</v>
      </c>
      <c r="E94" s="7">
        <v>8.322</v>
      </c>
      <c r="F94" s="8">
        <v>160</v>
      </c>
      <c r="G94" s="131">
        <f>+D94</f>
        <v>138</v>
      </c>
      <c r="H94" s="132">
        <f>+E94</f>
        <v>8.322</v>
      </c>
    </row>
    <row r="95" spans="1:8" s="1" customFormat="1" ht="13.5" customHeight="1">
      <c r="A95" s="103"/>
      <c r="B95" s="4" t="s">
        <v>541</v>
      </c>
      <c r="C95" s="5" t="s">
        <v>25</v>
      </c>
      <c r="D95" s="6">
        <v>105</v>
      </c>
      <c r="E95" s="7">
        <v>3.65</v>
      </c>
      <c r="F95" s="8">
        <v>190</v>
      </c>
      <c r="G95" s="40"/>
      <c r="H95" s="41"/>
    </row>
    <row r="96" spans="1:8" s="1" customFormat="1" ht="14.25">
      <c r="A96" s="103"/>
      <c r="B96" s="4" t="s">
        <v>542</v>
      </c>
      <c r="C96" s="5" t="s">
        <v>25</v>
      </c>
      <c r="D96" s="6">
        <v>371</v>
      </c>
      <c r="E96" s="7">
        <v>4.299</v>
      </c>
      <c r="F96" s="8">
        <v>177</v>
      </c>
      <c r="G96" s="40"/>
      <c r="H96" s="41"/>
    </row>
    <row r="97" spans="1:8" s="1" customFormat="1" ht="13.5" customHeight="1">
      <c r="A97" s="103"/>
      <c r="B97" s="4" t="s">
        <v>543</v>
      </c>
      <c r="C97" s="5" t="s">
        <v>9</v>
      </c>
      <c r="D97" s="6">
        <v>214</v>
      </c>
      <c r="E97" s="7">
        <v>3.299</v>
      </c>
      <c r="F97" s="8">
        <v>150</v>
      </c>
      <c r="G97" s="131">
        <f>+D97</f>
        <v>214</v>
      </c>
      <c r="H97" s="132">
        <f>+E97</f>
        <v>3.299</v>
      </c>
    </row>
    <row r="98" spans="1:8" s="1" customFormat="1" ht="14.25">
      <c r="A98" s="103"/>
      <c r="B98" s="4" t="s">
        <v>544</v>
      </c>
      <c r="C98" s="5" t="s">
        <v>9</v>
      </c>
      <c r="D98" s="6">
        <v>213</v>
      </c>
      <c r="E98" s="7">
        <v>6.549</v>
      </c>
      <c r="F98" s="8">
        <v>248</v>
      </c>
      <c r="G98" s="131">
        <f>+D98</f>
        <v>213</v>
      </c>
      <c r="H98" s="132">
        <f>+E98</f>
        <v>6.549</v>
      </c>
    </row>
    <row r="99" spans="1:8" s="1" customFormat="1" ht="13.5" customHeight="1">
      <c r="A99" s="103"/>
      <c r="B99" s="4" t="s">
        <v>524</v>
      </c>
      <c r="C99" s="5" t="s">
        <v>25</v>
      </c>
      <c r="D99" s="6">
        <v>241</v>
      </c>
      <c r="E99" s="7">
        <v>2.999</v>
      </c>
      <c r="F99" s="8">
        <v>101</v>
      </c>
      <c r="G99" s="40"/>
      <c r="H99" s="41"/>
    </row>
    <row r="100" spans="1:8" s="1" customFormat="1" ht="14.25">
      <c r="A100" s="103"/>
      <c r="B100" s="4" t="s">
        <v>107</v>
      </c>
      <c r="C100" s="5" t="s">
        <v>25</v>
      </c>
      <c r="D100" s="6">
        <v>303</v>
      </c>
      <c r="E100" s="7">
        <v>5.923</v>
      </c>
      <c r="F100" s="8">
        <v>185</v>
      </c>
      <c r="G100" s="40"/>
      <c r="H100" s="41"/>
    </row>
    <row r="101" spans="1:8" s="1" customFormat="1" ht="13.5" customHeight="1">
      <c r="A101" s="103"/>
      <c r="B101" s="4" t="s">
        <v>545</v>
      </c>
      <c r="C101" s="5" t="s">
        <v>9</v>
      </c>
      <c r="D101" s="6">
        <v>127</v>
      </c>
      <c r="E101" s="7">
        <v>3.826</v>
      </c>
      <c r="F101" s="8">
        <v>317</v>
      </c>
      <c r="G101" s="131">
        <f>+D101</f>
        <v>127</v>
      </c>
      <c r="H101" s="132">
        <f>+E101</f>
        <v>3.826</v>
      </c>
    </row>
    <row r="102" spans="1:8" s="1" customFormat="1" ht="14.25">
      <c r="A102" s="103"/>
      <c r="B102" s="4" t="s">
        <v>546</v>
      </c>
      <c r="C102" s="5" t="s">
        <v>25</v>
      </c>
      <c r="D102" s="6">
        <v>351</v>
      </c>
      <c r="E102" s="7">
        <v>7.478</v>
      </c>
      <c r="F102" s="8">
        <v>129</v>
      </c>
      <c r="G102" s="40"/>
      <c r="H102" s="41"/>
    </row>
    <row r="103" spans="1:8" s="1" customFormat="1" ht="13.5" customHeight="1">
      <c r="A103" s="103"/>
      <c r="B103" s="4" t="s">
        <v>547</v>
      </c>
      <c r="C103" s="5"/>
      <c r="D103" s="6">
        <v>540</v>
      </c>
      <c r="E103" s="7">
        <v>3.074</v>
      </c>
      <c r="F103" s="8">
        <v>30</v>
      </c>
      <c r="G103" s="40"/>
      <c r="H103" s="41"/>
    </row>
    <row r="104" spans="1:8" s="1" customFormat="1" ht="14.25">
      <c r="A104" s="103"/>
      <c r="B104" s="4" t="s">
        <v>548</v>
      </c>
      <c r="C104" s="5" t="s">
        <v>9</v>
      </c>
      <c r="D104" s="6">
        <v>206</v>
      </c>
      <c r="E104" s="7">
        <v>3.788</v>
      </c>
      <c r="F104" s="8">
        <v>196</v>
      </c>
      <c r="G104" s="131">
        <f>+D104</f>
        <v>206</v>
      </c>
      <c r="H104" s="132">
        <f>+E104</f>
        <v>3.788</v>
      </c>
    </row>
    <row r="105" spans="1:8" s="1" customFormat="1" ht="13.5" customHeight="1">
      <c r="A105" s="103"/>
      <c r="B105" s="4" t="s">
        <v>549</v>
      </c>
      <c r="C105" s="5" t="s">
        <v>25</v>
      </c>
      <c r="D105" s="6">
        <v>256</v>
      </c>
      <c r="E105" s="7">
        <v>5.374</v>
      </c>
      <c r="F105" s="8">
        <v>170</v>
      </c>
      <c r="G105" s="40"/>
      <c r="H105" s="41"/>
    </row>
    <row r="106" spans="1:8" s="1" customFormat="1" ht="14.25">
      <c r="A106" s="103"/>
      <c r="B106" s="4" t="s">
        <v>550</v>
      </c>
      <c r="C106" s="5" t="s">
        <v>9</v>
      </c>
      <c r="D106" s="6">
        <v>145</v>
      </c>
      <c r="E106" s="7">
        <v>2.851</v>
      </c>
      <c r="F106" s="8">
        <v>259</v>
      </c>
      <c r="G106" s="131">
        <f aca="true" t="shared" si="6" ref="G106:H108">+D106</f>
        <v>145</v>
      </c>
      <c r="H106" s="132">
        <f t="shared" si="6"/>
        <v>2.851</v>
      </c>
    </row>
    <row r="107" spans="1:8" s="1" customFormat="1" ht="13.5" customHeight="1">
      <c r="A107" s="103"/>
      <c r="B107" s="4" t="s">
        <v>551</v>
      </c>
      <c r="C107" s="5" t="s">
        <v>9</v>
      </c>
      <c r="D107" s="6">
        <v>147</v>
      </c>
      <c r="E107" s="7">
        <v>7.072</v>
      </c>
      <c r="F107" s="8">
        <v>181</v>
      </c>
      <c r="G107" s="131">
        <f t="shared" si="6"/>
        <v>147</v>
      </c>
      <c r="H107" s="132">
        <f t="shared" si="6"/>
        <v>7.072</v>
      </c>
    </row>
    <row r="108" spans="1:8" s="1" customFormat="1" ht="14.25">
      <c r="A108" s="103"/>
      <c r="B108" s="4" t="s">
        <v>552</v>
      </c>
      <c r="C108" s="5" t="s">
        <v>9</v>
      </c>
      <c r="D108" s="6">
        <v>485</v>
      </c>
      <c r="E108" s="7">
        <v>69.594</v>
      </c>
      <c r="F108" s="8">
        <v>237</v>
      </c>
      <c r="G108" s="131">
        <f t="shared" si="6"/>
        <v>485</v>
      </c>
      <c r="H108" s="132">
        <f t="shared" si="6"/>
        <v>69.594</v>
      </c>
    </row>
    <row r="109" spans="1:8" s="1" customFormat="1" ht="13.5" customHeight="1">
      <c r="A109" s="103"/>
      <c r="B109" s="4" t="s">
        <v>553</v>
      </c>
      <c r="C109" s="5" t="s">
        <v>25</v>
      </c>
      <c r="D109" s="6">
        <v>496</v>
      </c>
      <c r="E109" s="7">
        <v>5.423</v>
      </c>
      <c r="F109" s="8">
        <v>70</v>
      </c>
      <c r="G109" s="44"/>
      <c r="H109" s="43"/>
    </row>
    <row r="110" spans="1:8" s="1" customFormat="1" ht="14.25">
      <c r="A110" s="53" t="s">
        <v>14</v>
      </c>
      <c r="B110" s="9"/>
      <c r="C110" s="10"/>
      <c r="D110" s="11">
        <f>SUM(D93:D109)</f>
        <v>5346</v>
      </c>
      <c r="E110" s="12">
        <f>SUM(E93:E109)</f>
        <v>149.994</v>
      </c>
      <c r="F110" s="13"/>
      <c r="G110" s="35">
        <f>SUM(G93:G109)</f>
        <v>1675</v>
      </c>
      <c r="H110" s="49">
        <f>SUM(H93:H109)</f>
        <v>105.30099999999999</v>
      </c>
    </row>
    <row r="111" spans="1:8" s="1" customFormat="1" ht="28.5">
      <c r="A111" s="104" t="s">
        <v>554</v>
      </c>
      <c r="B111" s="4" t="s">
        <v>555</v>
      </c>
      <c r="C111" s="5" t="s">
        <v>25</v>
      </c>
      <c r="D111" s="6">
        <v>914</v>
      </c>
      <c r="E111" s="7">
        <v>6.902</v>
      </c>
      <c r="F111" s="8">
        <v>74</v>
      </c>
      <c r="G111" s="33">
        <v>914</v>
      </c>
      <c r="H111" s="34">
        <v>6.902</v>
      </c>
    </row>
    <row r="112" spans="1:8" s="1" customFormat="1" ht="14.25">
      <c r="A112" s="103"/>
      <c r="B112" s="4" t="s">
        <v>556</v>
      </c>
      <c r="C112" s="5" t="s">
        <v>9</v>
      </c>
      <c r="D112" s="6">
        <v>281</v>
      </c>
      <c r="E112" s="7">
        <v>17.48</v>
      </c>
      <c r="F112" s="8">
        <v>310</v>
      </c>
      <c r="G112" s="33">
        <v>281</v>
      </c>
      <c r="H112" s="34">
        <v>17.48</v>
      </c>
    </row>
    <row r="113" spans="1:8" s="1" customFormat="1" ht="13.5" customHeight="1">
      <c r="A113" s="103"/>
      <c r="B113" s="4" t="s">
        <v>557</v>
      </c>
      <c r="C113" s="5" t="s">
        <v>9</v>
      </c>
      <c r="D113" s="6">
        <v>220</v>
      </c>
      <c r="E113" s="7">
        <v>9.978</v>
      </c>
      <c r="F113" s="8">
        <v>235</v>
      </c>
      <c r="G113" s="33">
        <v>220</v>
      </c>
      <c r="H113" s="34">
        <v>9.978</v>
      </c>
    </row>
    <row r="114" spans="1:8" s="1" customFormat="1" ht="14.25">
      <c r="A114" s="103"/>
      <c r="B114" s="4" t="s">
        <v>558</v>
      </c>
      <c r="C114" s="5" t="s">
        <v>9</v>
      </c>
      <c r="D114" s="6">
        <v>376</v>
      </c>
      <c r="E114" s="7">
        <v>19.832</v>
      </c>
      <c r="F114" s="8">
        <v>283</v>
      </c>
      <c r="G114" s="33">
        <v>376</v>
      </c>
      <c r="H114" s="34">
        <v>19.832</v>
      </c>
    </row>
    <row r="115" spans="1:8" s="1" customFormat="1" ht="13.5" customHeight="1">
      <c r="A115" s="103"/>
      <c r="B115" s="4" t="s">
        <v>559</v>
      </c>
      <c r="C115" s="5" t="s">
        <v>25</v>
      </c>
      <c r="D115" s="6">
        <v>336</v>
      </c>
      <c r="E115" s="7">
        <v>8.352</v>
      </c>
      <c r="F115" s="8">
        <v>153</v>
      </c>
      <c r="G115" s="33">
        <v>336</v>
      </c>
      <c r="H115" s="34">
        <v>8.352</v>
      </c>
    </row>
    <row r="116" spans="1:8" s="1" customFormat="1" ht="14.25">
      <c r="A116" s="103"/>
      <c r="B116" s="4" t="s">
        <v>560</v>
      </c>
      <c r="C116" s="5" t="s">
        <v>25</v>
      </c>
      <c r="D116" s="6">
        <v>203</v>
      </c>
      <c r="E116" s="7">
        <v>5.017</v>
      </c>
      <c r="F116" s="8">
        <v>180</v>
      </c>
      <c r="G116" s="33">
        <v>203</v>
      </c>
      <c r="H116" s="34">
        <v>5.017</v>
      </c>
    </row>
    <row r="117" spans="1:8" s="1" customFormat="1" ht="14.25">
      <c r="A117" s="53" t="s">
        <v>14</v>
      </c>
      <c r="B117" s="9"/>
      <c r="C117" s="10"/>
      <c r="D117" s="11">
        <f>SUM(D111:D116)</f>
        <v>2330</v>
      </c>
      <c r="E117" s="12">
        <f>SUM(E111:E116)</f>
        <v>67.56099999999999</v>
      </c>
      <c r="F117" s="13"/>
      <c r="G117" s="35">
        <f>SUM(G111:G116)</f>
        <v>2330</v>
      </c>
      <c r="H117" s="49">
        <f>SUM(H111:H116)</f>
        <v>67.56099999999999</v>
      </c>
    </row>
    <row r="118" spans="1:8" s="1" customFormat="1" ht="14.25">
      <c r="A118" s="104" t="s">
        <v>561</v>
      </c>
      <c r="B118" s="4" t="s">
        <v>562</v>
      </c>
      <c r="C118" s="5"/>
      <c r="D118" s="6">
        <v>785</v>
      </c>
      <c r="E118" s="7">
        <v>5.302</v>
      </c>
      <c r="F118" s="8">
        <v>65</v>
      </c>
      <c r="G118" s="33"/>
      <c r="H118" s="34"/>
    </row>
    <row r="119" spans="1:8" s="1" customFormat="1" ht="14.25">
      <c r="A119" s="103"/>
      <c r="B119" s="4" t="s">
        <v>563</v>
      </c>
      <c r="C119" s="5" t="s">
        <v>9</v>
      </c>
      <c r="D119" s="6">
        <v>754</v>
      </c>
      <c r="E119" s="7">
        <v>15.181</v>
      </c>
      <c r="F119" s="8">
        <v>105</v>
      </c>
      <c r="G119" s="33">
        <v>754</v>
      </c>
      <c r="H119" s="34">
        <v>15.181</v>
      </c>
    </row>
    <row r="120" spans="1:8" s="1" customFormat="1" ht="13.5" customHeight="1">
      <c r="A120" s="103"/>
      <c r="B120" s="4" t="s">
        <v>564</v>
      </c>
      <c r="C120" s="5" t="s">
        <v>9</v>
      </c>
      <c r="D120" s="6">
        <v>217</v>
      </c>
      <c r="E120" s="7">
        <v>5.777</v>
      </c>
      <c r="F120" s="8">
        <v>495</v>
      </c>
      <c r="G120" s="33">
        <v>217</v>
      </c>
      <c r="H120" s="34">
        <v>5.777</v>
      </c>
    </row>
    <row r="121" spans="1:8" s="1" customFormat="1" ht="14.25">
      <c r="A121" s="103"/>
      <c r="B121" s="4" t="s">
        <v>565</v>
      </c>
      <c r="C121" s="5"/>
      <c r="D121" s="6">
        <v>149</v>
      </c>
      <c r="E121" s="7">
        <v>3.369</v>
      </c>
      <c r="F121" s="8">
        <v>60</v>
      </c>
      <c r="G121" s="33"/>
      <c r="H121" s="34"/>
    </row>
    <row r="122" spans="1:8" s="1" customFormat="1" ht="13.5" customHeight="1">
      <c r="A122" s="103"/>
      <c r="B122" s="4" t="s">
        <v>566</v>
      </c>
      <c r="C122" s="5" t="s">
        <v>9</v>
      </c>
      <c r="D122" s="6">
        <v>431</v>
      </c>
      <c r="E122" s="7">
        <v>55.573</v>
      </c>
      <c r="F122" s="8">
        <v>507</v>
      </c>
      <c r="G122" s="33">
        <v>431</v>
      </c>
      <c r="H122" s="34">
        <v>55.573</v>
      </c>
    </row>
    <row r="123" spans="1:8" s="1" customFormat="1" ht="14.25">
      <c r="A123" s="103"/>
      <c r="B123" s="4" t="s">
        <v>567</v>
      </c>
      <c r="C123" s="5" t="s">
        <v>9</v>
      </c>
      <c r="D123" s="6">
        <v>441</v>
      </c>
      <c r="E123" s="7">
        <v>22.435</v>
      </c>
      <c r="F123" s="8">
        <v>229</v>
      </c>
      <c r="G123" s="131">
        <f>+D123</f>
        <v>441</v>
      </c>
      <c r="H123" s="132">
        <f>+E123</f>
        <v>22.435</v>
      </c>
    </row>
    <row r="124" spans="1:8" s="1" customFormat="1" ht="13.5" customHeight="1">
      <c r="A124" s="103"/>
      <c r="B124" s="4" t="s">
        <v>568</v>
      </c>
      <c r="C124" s="5" t="s">
        <v>9</v>
      </c>
      <c r="D124" s="6">
        <v>172</v>
      </c>
      <c r="E124" s="7">
        <v>20.634</v>
      </c>
      <c r="F124" s="8">
        <v>327</v>
      </c>
      <c r="G124" s="131">
        <f>+D124</f>
        <v>172</v>
      </c>
      <c r="H124" s="132">
        <f>+E124</f>
        <v>20.634</v>
      </c>
    </row>
    <row r="125" spans="1:8" s="1" customFormat="1" ht="14.25">
      <c r="A125" s="103"/>
      <c r="B125" s="4" t="s">
        <v>569</v>
      </c>
      <c r="C125" s="5" t="s">
        <v>9</v>
      </c>
      <c r="D125" s="6">
        <v>194</v>
      </c>
      <c r="E125" s="7">
        <v>27.511</v>
      </c>
      <c r="F125" s="8">
        <v>437</v>
      </c>
      <c r="G125" s="33">
        <v>194</v>
      </c>
      <c r="H125" s="34">
        <v>27.511</v>
      </c>
    </row>
    <row r="126" spans="1:8" s="1" customFormat="1" ht="13.5" customHeight="1">
      <c r="A126" s="103"/>
      <c r="B126" s="4" t="s">
        <v>570</v>
      </c>
      <c r="C126" s="5" t="s">
        <v>9</v>
      </c>
      <c r="D126" s="6">
        <v>131</v>
      </c>
      <c r="E126" s="7">
        <v>14.331</v>
      </c>
      <c r="F126" s="8">
        <v>620</v>
      </c>
      <c r="G126" s="33">
        <v>131</v>
      </c>
      <c r="H126" s="34">
        <v>14.331</v>
      </c>
    </row>
    <row r="127" spans="1:8" s="1" customFormat="1" ht="14.25">
      <c r="A127" s="103"/>
      <c r="B127" s="4" t="s">
        <v>571</v>
      </c>
      <c r="C127" s="5"/>
      <c r="D127" s="6">
        <v>643</v>
      </c>
      <c r="E127" s="7">
        <v>8.228</v>
      </c>
      <c r="F127" s="8">
        <v>113</v>
      </c>
      <c r="G127" s="33"/>
      <c r="H127" s="34"/>
    </row>
    <row r="128" spans="1:8" s="1" customFormat="1" ht="13.5" customHeight="1">
      <c r="A128" s="103"/>
      <c r="B128" s="4" t="s">
        <v>572</v>
      </c>
      <c r="C128" s="5"/>
      <c r="D128" s="6">
        <v>663</v>
      </c>
      <c r="E128" s="7">
        <v>9.804</v>
      </c>
      <c r="F128" s="8">
        <v>100</v>
      </c>
      <c r="G128" s="33"/>
      <c r="H128" s="34"/>
    </row>
    <row r="129" spans="1:8" s="1" customFormat="1" ht="14.25">
      <c r="A129" s="103"/>
      <c r="B129" s="4" t="s">
        <v>573</v>
      </c>
      <c r="C129" s="5" t="s">
        <v>9</v>
      </c>
      <c r="D129" s="6">
        <v>175</v>
      </c>
      <c r="E129" s="7">
        <v>3.599</v>
      </c>
      <c r="F129" s="8">
        <v>168</v>
      </c>
      <c r="G129" s="33">
        <v>175</v>
      </c>
      <c r="H129" s="34">
        <v>3.599</v>
      </c>
    </row>
    <row r="130" spans="1:8" s="1" customFormat="1" ht="14.25">
      <c r="A130" s="53" t="s">
        <v>14</v>
      </c>
      <c r="B130" s="9"/>
      <c r="C130" s="10"/>
      <c r="D130" s="11">
        <f>SUM(D118:D129)</f>
        <v>4755</v>
      </c>
      <c r="E130" s="12">
        <f>SUM(E118:E129)</f>
        <v>191.744</v>
      </c>
      <c r="F130" s="13"/>
      <c r="G130" s="35">
        <f>SUM(G118:G129)</f>
        <v>2515</v>
      </c>
      <c r="H130" s="49">
        <f>SUM(H118:H129)</f>
        <v>165.041</v>
      </c>
    </row>
    <row r="131" spans="1:8" s="1" customFormat="1" ht="14.25">
      <c r="A131" s="104" t="s">
        <v>574</v>
      </c>
      <c r="B131" s="4" t="s">
        <v>575</v>
      </c>
      <c r="C131" s="5"/>
      <c r="D131" s="6">
        <v>464</v>
      </c>
      <c r="E131" s="7">
        <v>5.273</v>
      </c>
      <c r="F131" s="8">
        <v>37</v>
      </c>
      <c r="G131" s="33"/>
      <c r="H131" s="34"/>
    </row>
    <row r="132" spans="1:8" s="1" customFormat="1" ht="14.25">
      <c r="A132" s="103"/>
      <c r="B132" s="4" t="s">
        <v>576</v>
      </c>
      <c r="C132" s="5" t="s">
        <v>9</v>
      </c>
      <c r="D132" s="6">
        <v>396</v>
      </c>
      <c r="E132" s="7">
        <v>7.998</v>
      </c>
      <c r="F132" s="8">
        <v>139</v>
      </c>
      <c r="G132" s="131">
        <f aca="true" t="shared" si="7" ref="G132:H142">+D132</f>
        <v>396</v>
      </c>
      <c r="H132" s="132">
        <f t="shared" si="7"/>
        <v>7.998</v>
      </c>
    </row>
    <row r="133" spans="1:8" s="1" customFormat="1" ht="13.5" customHeight="1">
      <c r="A133" s="103"/>
      <c r="B133" s="4" t="s">
        <v>577</v>
      </c>
      <c r="C133" s="5"/>
      <c r="D133" s="6">
        <v>381</v>
      </c>
      <c r="E133" s="7">
        <v>2.649</v>
      </c>
      <c r="F133" s="8">
        <v>23</v>
      </c>
      <c r="G133" s="40"/>
      <c r="H133" s="41"/>
    </row>
    <row r="134" spans="1:8" s="1" customFormat="1" ht="14.25">
      <c r="A134" s="103"/>
      <c r="B134" s="4" t="s">
        <v>578</v>
      </c>
      <c r="C134" s="5" t="s">
        <v>9</v>
      </c>
      <c r="D134" s="6">
        <v>214</v>
      </c>
      <c r="E134" s="7">
        <v>5.174</v>
      </c>
      <c r="F134" s="8">
        <v>310</v>
      </c>
      <c r="G134" s="131">
        <f t="shared" si="7"/>
        <v>214</v>
      </c>
      <c r="H134" s="132">
        <f t="shared" si="7"/>
        <v>5.174</v>
      </c>
    </row>
    <row r="135" spans="1:8" s="1" customFormat="1" ht="13.5" customHeight="1">
      <c r="A135" s="103"/>
      <c r="B135" s="4" t="s">
        <v>579</v>
      </c>
      <c r="C135" s="5" t="s">
        <v>9</v>
      </c>
      <c r="D135" s="6">
        <v>172</v>
      </c>
      <c r="E135" s="7">
        <v>1.7</v>
      </c>
      <c r="F135" s="8">
        <v>187</v>
      </c>
      <c r="G135" s="131">
        <f t="shared" si="7"/>
        <v>172</v>
      </c>
      <c r="H135" s="132">
        <f t="shared" si="7"/>
        <v>1.7</v>
      </c>
    </row>
    <row r="136" spans="1:8" s="1" customFormat="1" ht="14.25">
      <c r="A136" s="103"/>
      <c r="B136" s="4" t="s">
        <v>580</v>
      </c>
      <c r="C136" s="5" t="s">
        <v>9</v>
      </c>
      <c r="D136" s="6">
        <v>228</v>
      </c>
      <c r="E136" s="7">
        <v>3.124</v>
      </c>
      <c r="F136" s="8">
        <v>40</v>
      </c>
      <c r="G136" s="131">
        <f t="shared" si="7"/>
        <v>228</v>
      </c>
      <c r="H136" s="132">
        <f t="shared" si="7"/>
        <v>3.124</v>
      </c>
    </row>
    <row r="137" spans="1:8" s="1" customFormat="1" ht="13.5" customHeight="1">
      <c r="A137" s="103"/>
      <c r="B137" s="4" t="s">
        <v>581</v>
      </c>
      <c r="C137" s="5" t="s">
        <v>9</v>
      </c>
      <c r="D137" s="6">
        <v>137</v>
      </c>
      <c r="E137" s="7">
        <v>2.374</v>
      </c>
      <c r="F137" s="8">
        <v>205</v>
      </c>
      <c r="G137" s="131">
        <f t="shared" si="7"/>
        <v>137</v>
      </c>
      <c r="H137" s="132">
        <f t="shared" si="7"/>
        <v>2.374</v>
      </c>
    </row>
    <row r="138" spans="1:8" s="1" customFormat="1" ht="14.25">
      <c r="A138" s="103"/>
      <c r="B138" s="4" t="s">
        <v>582</v>
      </c>
      <c r="C138" s="5" t="s">
        <v>9</v>
      </c>
      <c r="D138" s="6">
        <v>92</v>
      </c>
      <c r="E138" s="7">
        <v>5.532</v>
      </c>
      <c r="F138" s="8">
        <v>408</v>
      </c>
      <c r="G138" s="44">
        <f t="shared" si="7"/>
        <v>92</v>
      </c>
      <c r="H138" s="43">
        <f t="shared" si="7"/>
        <v>5.532</v>
      </c>
    </row>
    <row r="139" spans="1:8" s="1" customFormat="1" ht="13.5" customHeight="1">
      <c r="A139" s="103"/>
      <c r="B139" s="4" t="s">
        <v>583</v>
      </c>
      <c r="C139" s="5" t="s">
        <v>9</v>
      </c>
      <c r="D139" s="6">
        <v>177</v>
      </c>
      <c r="E139" s="7">
        <v>3.249</v>
      </c>
      <c r="F139" s="8">
        <v>267</v>
      </c>
      <c r="G139" s="131">
        <f t="shared" si="7"/>
        <v>177</v>
      </c>
      <c r="H139" s="132">
        <f t="shared" si="7"/>
        <v>3.249</v>
      </c>
    </row>
    <row r="140" spans="1:8" s="1" customFormat="1" ht="14.25">
      <c r="A140" s="103"/>
      <c r="B140" s="4" t="s">
        <v>584</v>
      </c>
      <c r="C140" s="5" t="s">
        <v>9</v>
      </c>
      <c r="D140" s="6">
        <v>374</v>
      </c>
      <c r="E140" s="7">
        <v>11.422</v>
      </c>
      <c r="F140" s="8">
        <v>266</v>
      </c>
      <c r="G140" s="131">
        <f t="shared" si="7"/>
        <v>374</v>
      </c>
      <c r="H140" s="132">
        <f t="shared" si="7"/>
        <v>11.422</v>
      </c>
    </row>
    <row r="141" spans="1:8" s="1" customFormat="1" ht="13.5" customHeight="1">
      <c r="A141" s="103"/>
      <c r="B141" s="4" t="s">
        <v>585</v>
      </c>
      <c r="C141" s="5" t="s">
        <v>25</v>
      </c>
      <c r="D141" s="6">
        <v>190</v>
      </c>
      <c r="E141" s="7">
        <v>4.948</v>
      </c>
      <c r="F141" s="8">
        <v>63</v>
      </c>
      <c r="G141" s="40"/>
      <c r="H141" s="41"/>
    </row>
    <row r="142" spans="1:8" s="1" customFormat="1" ht="14.25">
      <c r="A142" s="103"/>
      <c r="B142" s="4" t="s">
        <v>586</v>
      </c>
      <c r="C142" s="5" t="s">
        <v>9</v>
      </c>
      <c r="D142" s="6">
        <v>89</v>
      </c>
      <c r="E142" s="7">
        <v>1.825</v>
      </c>
      <c r="F142" s="8">
        <v>160</v>
      </c>
      <c r="G142" s="131">
        <f t="shared" si="7"/>
        <v>89</v>
      </c>
      <c r="H142" s="132">
        <f t="shared" si="7"/>
        <v>1.825</v>
      </c>
    </row>
    <row r="143" spans="1:8" s="1" customFormat="1" ht="14.25">
      <c r="A143" s="53" t="s">
        <v>14</v>
      </c>
      <c r="B143" s="9"/>
      <c r="C143" s="10"/>
      <c r="D143" s="11">
        <f>SUM(D131:D142)</f>
        <v>2914</v>
      </c>
      <c r="E143" s="12">
        <f>SUM(E131:E142)</f>
        <v>55.26800000000001</v>
      </c>
      <c r="F143" s="13"/>
      <c r="G143" s="35">
        <f>SUM(G131:G142)</f>
        <v>1879</v>
      </c>
      <c r="H143" s="49">
        <f>SUM(H131:H142)</f>
        <v>42.397999999999996</v>
      </c>
    </row>
    <row r="144" spans="1:8" s="1" customFormat="1" ht="14.25">
      <c r="A144" s="104" t="s">
        <v>587</v>
      </c>
      <c r="B144" s="4" t="s">
        <v>588</v>
      </c>
      <c r="C144" s="5"/>
      <c r="D144" s="6">
        <v>3209</v>
      </c>
      <c r="E144" s="7">
        <v>4.236</v>
      </c>
      <c r="F144" s="8">
        <v>70</v>
      </c>
      <c r="G144" s="33"/>
      <c r="H144" s="34"/>
    </row>
    <row r="145" spans="1:8" s="1" customFormat="1" ht="14.25">
      <c r="A145" s="103"/>
      <c r="B145" s="4" t="s">
        <v>589</v>
      </c>
      <c r="C145" s="5"/>
      <c r="D145" s="6">
        <v>1448</v>
      </c>
      <c r="E145" s="7">
        <v>5.324</v>
      </c>
      <c r="F145" s="8">
        <v>10</v>
      </c>
      <c r="G145" s="33"/>
      <c r="H145" s="34"/>
    </row>
    <row r="146" spans="1:8" s="1" customFormat="1" ht="14.25">
      <c r="A146" s="103"/>
      <c r="B146" s="4" t="s">
        <v>590</v>
      </c>
      <c r="C146" s="5"/>
      <c r="D146" s="6">
        <v>2120</v>
      </c>
      <c r="E146" s="7">
        <v>6.748</v>
      </c>
      <c r="F146" s="8">
        <v>90</v>
      </c>
      <c r="G146" s="33"/>
      <c r="H146" s="34"/>
    </row>
    <row r="147" spans="1:8" s="1" customFormat="1" ht="14.25">
      <c r="A147" s="103"/>
      <c r="B147" s="4" t="s">
        <v>591</v>
      </c>
      <c r="C147" s="5"/>
      <c r="D147" s="6">
        <v>524</v>
      </c>
      <c r="E147" s="7">
        <v>5.149</v>
      </c>
      <c r="F147" s="8">
        <v>80</v>
      </c>
      <c r="G147" s="33"/>
      <c r="H147" s="34"/>
    </row>
    <row r="148" spans="1:8" s="1" customFormat="1" ht="14.25">
      <c r="A148" s="53" t="s">
        <v>14</v>
      </c>
      <c r="B148" s="9"/>
      <c r="C148" s="10"/>
      <c r="D148" s="11">
        <f>SUM(D144:D147)</f>
        <v>7301</v>
      </c>
      <c r="E148" s="12">
        <f>SUM(E144:E147)</f>
        <v>21.457</v>
      </c>
      <c r="F148" s="13"/>
      <c r="G148" s="35">
        <f>SUM(G144:G147)</f>
        <v>0</v>
      </c>
      <c r="H148" s="36">
        <f>SUM(H144:H147)</f>
        <v>0</v>
      </c>
    </row>
    <row r="149" spans="1:8" s="1" customFormat="1" ht="14.25">
      <c r="A149" s="104" t="s">
        <v>592</v>
      </c>
      <c r="B149" s="4" t="s">
        <v>593</v>
      </c>
      <c r="C149" s="5" t="s">
        <v>9</v>
      </c>
      <c r="D149" s="6">
        <v>2553</v>
      </c>
      <c r="E149" s="7">
        <v>55.282</v>
      </c>
      <c r="F149" s="8">
        <v>54</v>
      </c>
      <c r="G149" s="33"/>
      <c r="H149" s="34"/>
    </row>
    <row r="150" spans="1:8" s="1" customFormat="1" ht="14.25">
      <c r="A150" s="103"/>
      <c r="B150" s="4" t="s">
        <v>594</v>
      </c>
      <c r="C150" s="5" t="s">
        <v>9</v>
      </c>
      <c r="D150" s="6">
        <v>114</v>
      </c>
      <c r="E150" s="7">
        <v>17.546</v>
      </c>
      <c r="F150" s="8">
        <v>589</v>
      </c>
      <c r="G150" s="33">
        <v>114</v>
      </c>
      <c r="H150" s="34">
        <v>17.546</v>
      </c>
    </row>
    <row r="151" spans="1:8" s="1" customFormat="1" ht="14.25">
      <c r="A151" s="103"/>
      <c r="B151" s="4" t="s">
        <v>595</v>
      </c>
      <c r="C151" s="5" t="s">
        <v>9</v>
      </c>
      <c r="D151" s="6">
        <v>941</v>
      </c>
      <c r="E151" s="7">
        <v>26.729</v>
      </c>
      <c r="F151" s="8">
        <v>90</v>
      </c>
      <c r="G151" s="33"/>
      <c r="H151" s="34"/>
    </row>
    <row r="152" spans="1:8" s="1" customFormat="1" ht="14.25">
      <c r="A152" s="103"/>
      <c r="B152" s="4" t="s">
        <v>596</v>
      </c>
      <c r="C152" s="5" t="s">
        <v>9</v>
      </c>
      <c r="D152" s="6">
        <v>202</v>
      </c>
      <c r="E152" s="7">
        <v>14.796</v>
      </c>
      <c r="F152" s="8">
        <v>459</v>
      </c>
      <c r="G152" s="33">
        <v>202</v>
      </c>
      <c r="H152" s="34">
        <v>14.796</v>
      </c>
    </row>
    <row r="153" spans="1:8" s="1" customFormat="1" ht="14.25">
      <c r="A153" s="103"/>
      <c r="B153" s="4" t="s">
        <v>597</v>
      </c>
      <c r="C153" s="5" t="s">
        <v>9</v>
      </c>
      <c r="D153" s="6">
        <v>449</v>
      </c>
      <c r="E153" s="7">
        <v>52.265</v>
      </c>
      <c r="F153" s="8">
        <v>323</v>
      </c>
      <c r="G153" s="33"/>
      <c r="H153" s="34"/>
    </row>
    <row r="154" spans="1:8" s="1" customFormat="1" ht="14.25">
      <c r="A154" s="53" t="s">
        <v>14</v>
      </c>
      <c r="B154" s="9"/>
      <c r="C154" s="10"/>
      <c r="D154" s="11">
        <f>SUM(D149:D153)</f>
        <v>4259</v>
      </c>
      <c r="E154" s="12">
        <f>SUM(E149:E153)</f>
        <v>166.618</v>
      </c>
      <c r="F154" s="13"/>
      <c r="G154" s="35">
        <f>SUM(G149:G153)</f>
        <v>316</v>
      </c>
      <c r="H154" s="50">
        <f>SUM(H149:H153)</f>
        <v>32.342</v>
      </c>
    </row>
    <row r="155" spans="1:8" s="1" customFormat="1" ht="14.25">
      <c r="A155" s="104" t="s">
        <v>598</v>
      </c>
      <c r="B155" s="4" t="s">
        <v>422</v>
      </c>
      <c r="C155" s="5"/>
      <c r="D155" s="6">
        <v>1222</v>
      </c>
      <c r="E155" s="7">
        <v>6.398</v>
      </c>
      <c r="F155" s="8">
        <v>25</v>
      </c>
      <c r="G155" s="33"/>
      <c r="H155" s="34"/>
    </row>
    <row r="156" spans="1:8" s="1" customFormat="1" ht="14.25">
      <c r="A156" s="103"/>
      <c r="B156" s="4" t="s">
        <v>599</v>
      </c>
      <c r="C156" s="5"/>
      <c r="D156" s="6">
        <v>145</v>
      </c>
      <c r="E156" s="7">
        <v>2.975</v>
      </c>
      <c r="F156" s="8">
        <v>65</v>
      </c>
      <c r="G156" s="33"/>
      <c r="H156" s="34"/>
    </row>
    <row r="157" spans="1:8" s="1" customFormat="1" ht="28.5">
      <c r="A157" s="103"/>
      <c r="B157" s="4" t="s">
        <v>600</v>
      </c>
      <c r="C157" s="5"/>
      <c r="D157" s="6">
        <v>413</v>
      </c>
      <c r="E157" s="7">
        <v>7.498</v>
      </c>
      <c r="F157" s="8">
        <v>46</v>
      </c>
      <c r="G157" s="33"/>
      <c r="H157" s="34"/>
    </row>
    <row r="158" spans="1:8" s="1" customFormat="1" ht="14.25">
      <c r="A158" s="103"/>
      <c r="B158" s="4" t="s">
        <v>601</v>
      </c>
      <c r="C158" s="5" t="s">
        <v>9</v>
      </c>
      <c r="D158" s="6">
        <v>183</v>
      </c>
      <c r="E158" s="7">
        <v>5.525</v>
      </c>
      <c r="F158" s="8">
        <v>114</v>
      </c>
      <c r="G158" s="33">
        <v>183</v>
      </c>
      <c r="H158" s="34">
        <v>5.525</v>
      </c>
    </row>
    <row r="159" spans="1:8" s="1" customFormat="1" ht="13.5" customHeight="1">
      <c r="A159" s="103"/>
      <c r="B159" s="4" t="s">
        <v>602</v>
      </c>
      <c r="C159" s="5" t="s">
        <v>9</v>
      </c>
      <c r="D159" s="6">
        <v>460</v>
      </c>
      <c r="E159" s="7">
        <v>4.624</v>
      </c>
      <c r="F159" s="8">
        <v>78</v>
      </c>
      <c r="G159" s="33">
        <v>460</v>
      </c>
      <c r="H159" s="34">
        <v>4.624</v>
      </c>
    </row>
    <row r="160" spans="1:8" s="1" customFormat="1" ht="14.25">
      <c r="A160" s="103"/>
      <c r="B160" s="4" t="s">
        <v>189</v>
      </c>
      <c r="C160" s="5" t="s">
        <v>9</v>
      </c>
      <c r="D160" s="6">
        <v>168</v>
      </c>
      <c r="E160" s="7">
        <v>2.899</v>
      </c>
      <c r="F160" s="8">
        <v>103</v>
      </c>
      <c r="G160" s="33">
        <v>168</v>
      </c>
      <c r="H160" s="34">
        <v>2.899</v>
      </c>
    </row>
    <row r="161" spans="1:8" s="1" customFormat="1" ht="13.5" customHeight="1">
      <c r="A161" s="103"/>
      <c r="B161" s="4" t="s">
        <v>603</v>
      </c>
      <c r="C161" s="5"/>
      <c r="D161" s="6">
        <v>708</v>
      </c>
      <c r="E161" s="7">
        <v>3.649</v>
      </c>
      <c r="F161" s="8">
        <v>20</v>
      </c>
      <c r="G161" s="33"/>
      <c r="H161" s="34"/>
    </row>
    <row r="162" spans="1:8" s="1" customFormat="1" ht="14.25">
      <c r="A162" s="103"/>
      <c r="B162" s="4" t="s">
        <v>604</v>
      </c>
      <c r="C162" s="5" t="s">
        <v>9</v>
      </c>
      <c r="D162" s="6">
        <v>327</v>
      </c>
      <c r="E162" s="7">
        <v>7.786</v>
      </c>
      <c r="F162" s="8">
        <v>143</v>
      </c>
      <c r="G162" s="33">
        <v>327</v>
      </c>
      <c r="H162" s="34">
        <v>7.786</v>
      </c>
    </row>
    <row r="163" spans="1:8" s="1" customFormat="1" ht="13.5" customHeight="1">
      <c r="A163" s="103"/>
      <c r="B163" s="4" t="s">
        <v>605</v>
      </c>
      <c r="C163" s="5"/>
      <c r="D163" s="6">
        <v>268</v>
      </c>
      <c r="E163" s="7">
        <v>3.599</v>
      </c>
      <c r="F163" s="8">
        <v>80</v>
      </c>
      <c r="G163" s="33"/>
      <c r="H163" s="34"/>
    </row>
    <row r="164" spans="1:8" s="1" customFormat="1" ht="14.25">
      <c r="A164" s="103"/>
      <c r="B164" s="4" t="s">
        <v>606</v>
      </c>
      <c r="C164" s="5" t="s">
        <v>9</v>
      </c>
      <c r="D164" s="6">
        <v>196</v>
      </c>
      <c r="E164" s="7">
        <v>18.682</v>
      </c>
      <c r="F164" s="8">
        <v>210</v>
      </c>
      <c r="G164" s="33">
        <v>196</v>
      </c>
      <c r="H164" s="34">
        <v>18.682</v>
      </c>
    </row>
    <row r="165" spans="1:8" s="1" customFormat="1" ht="13.5" customHeight="1">
      <c r="A165" s="103"/>
      <c r="B165" s="4" t="s">
        <v>607</v>
      </c>
      <c r="C165" s="5" t="s">
        <v>25</v>
      </c>
      <c r="D165" s="6">
        <v>161</v>
      </c>
      <c r="E165" s="7">
        <v>3.399</v>
      </c>
      <c r="F165" s="8">
        <v>110</v>
      </c>
      <c r="G165" s="33">
        <v>161</v>
      </c>
      <c r="H165" s="34">
        <v>3.399</v>
      </c>
    </row>
    <row r="166" spans="1:8" s="1" customFormat="1" ht="14.25">
      <c r="A166" s="103"/>
      <c r="B166" s="4" t="s">
        <v>608</v>
      </c>
      <c r="C166" s="5"/>
      <c r="D166" s="6">
        <v>744</v>
      </c>
      <c r="E166" s="7">
        <v>5.248</v>
      </c>
      <c r="F166" s="8">
        <v>10</v>
      </c>
      <c r="G166" s="33"/>
      <c r="H166" s="34"/>
    </row>
    <row r="167" spans="1:8" s="1" customFormat="1" ht="13.5" customHeight="1">
      <c r="A167" s="103"/>
      <c r="B167" s="4" t="s">
        <v>609</v>
      </c>
      <c r="C167" s="5" t="s">
        <v>25</v>
      </c>
      <c r="D167" s="6">
        <v>230</v>
      </c>
      <c r="E167" s="7">
        <v>2.65</v>
      </c>
      <c r="F167" s="8">
        <v>68</v>
      </c>
      <c r="G167" s="33">
        <v>230</v>
      </c>
      <c r="H167" s="34">
        <v>2.65</v>
      </c>
    </row>
    <row r="168" spans="1:8" s="1" customFormat="1" ht="14.25">
      <c r="A168" s="53" t="s">
        <v>14</v>
      </c>
      <c r="B168" s="9"/>
      <c r="C168" s="10"/>
      <c r="D168" s="11">
        <f>SUM(D155:D167)</f>
        <v>5225</v>
      </c>
      <c r="E168" s="12">
        <f>SUM(E155:E167)</f>
        <v>74.93200000000002</v>
      </c>
      <c r="F168" s="13"/>
      <c r="G168" s="35">
        <f>SUM(G155:G167)</f>
        <v>1725</v>
      </c>
      <c r="H168" s="50">
        <f>SUM(H155:H167)</f>
        <v>45.565000000000005</v>
      </c>
    </row>
    <row r="169" spans="1:8" s="1" customFormat="1" ht="14.25">
      <c r="A169" s="104" t="s">
        <v>610</v>
      </c>
      <c r="B169" s="4" t="s">
        <v>611</v>
      </c>
      <c r="C169" s="5"/>
      <c r="D169" s="6">
        <v>6425</v>
      </c>
      <c r="E169" s="7">
        <v>8.378</v>
      </c>
      <c r="F169" s="8">
        <v>10</v>
      </c>
      <c r="G169" s="33"/>
      <c r="H169" s="34"/>
    </row>
    <row r="170" spans="1:8" s="1" customFormat="1" ht="14.25">
      <c r="A170" s="103"/>
      <c r="B170" s="4" t="s">
        <v>61</v>
      </c>
      <c r="C170" s="5" t="s">
        <v>25</v>
      </c>
      <c r="D170" s="6">
        <v>337</v>
      </c>
      <c r="E170" s="7">
        <v>7.677</v>
      </c>
      <c r="F170" s="8">
        <v>163</v>
      </c>
      <c r="G170" s="33"/>
      <c r="H170" s="34"/>
    </row>
    <row r="171" spans="1:8" s="1" customFormat="1" ht="14.25">
      <c r="A171" s="103"/>
      <c r="B171" s="4" t="s">
        <v>612</v>
      </c>
      <c r="C171" s="5"/>
      <c r="D171" s="6">
        <v>1078</v>
      </c>
      <c r="E171" s="7">
        <v>5.952</v>
      </c>
      <c r="F171" s="8">
        <v>70</v>
      </c>
      <c r="G171" s="33"/>
      <c r="H171" s="34"/>
    </row>
    <row r="172" spans="1:8" s="1" customFormat="1" ht="14.25">
      <c r="A172" s="53" t="s">
        <v>14</v>
      </c>
      <c r="B172" s="9"/>
      <c r="C172" s="10"/>
      <c r="D172" s="11">
        <f>SUM(D169:D171)</f>
        <v>7840</v>
      </c>
      <c r="E172" s="12">
        <f>SUM(E169:E171)</f>
        <v>22.006999999999998</v>
      </c>
      <c r="F172" s="13"/>
      <c r="G172" s="35">
        <f>SUM(G169:G171)</f>
        <v>0</v>
      </c>
      <c r="H172" s="51">
        <f>SUM(H169:H171)</f>
        <v>0</v>
      </c>
    </row>
    <row r="173" spans="1:8" s="1" customFormat="1" ht="14.25">
      <c r="A173" s="104" t="s">
        <v>613</v>
      </c>
      <c r="B173" s="4" t="s">
        <v>614</v>
      </c>
      <c r="C173" s="5" t="s">
        <v>9</v>
      </c>
      <c r="D173" s="6">
        <v>351</v>
      </c>
      <c r="E173" s="7">
        <v>45.615</v>
      </c>
      <c r="F173" s="8">
        <v>105</v>
      </c>
      <c r="G173" s="45"/>
      <c r="H173" s="42"/>
    </row>
    <row r="174" spans="1:8" s="1" customFormat="1" ht="14.25">
      <c r="A174" s="103"/>
      <c r="B174" s="4" t="s">
        <v>615</v>
      </c>
      <c r="C174" s="5" t="s">
        <v>9</v>
      </c>
      <c r="D174" s="6">
        <v>125</v>
      </c>
      <c r="E174" s="7">
        <v>94.941</v>
      </c>
      <c r="F174" s="8">
        <v>12</v>
      </c>
      <c r="G174" s="45"/>
      <c r="H174" s="42"/>
    </row>
    <row r="175" spans="1:8" s="1" customFormat="1" ht="13.5" customHeight="1">
      <c r="A175" s="103"/>
      <c r="B175" s="4" t="s">
        <v>240</v>
      </c>
      <c r="C175" s="5" t="s">
        <v>9</v>
      </c>
      <c r="D175" s="6">
        <v>80</v>
      </c>
      <c r="E175" s="7">
        <v>59.966</v>
      </c>
      <c r="F175" s="8">
        <v>731</v>
      </c>
      <c r="G175" s="33">
        <f aca="true" t="shared" si="8" ref="G175:H179">+D175</f>
        <v>80</v>
      </c>
      <c r="H175" s="34">
        <f t="shared" si="8"/>
        <v>59.966</v>
      </c>
    </row>
    <row r="176" spans="1:8" s="1" customFormat="1" ht="14.25">
      <c r="A176" s="103"/>
      <c r="B176" s="4" t="s">
        <v>99</v>
      </c>
      <c r="C176" s="5" t="s">
        <v>9</v>
      </c>
      <c r="D176" s="6">
        <v>468</v>
      </c>
      <c r="E176" s="7">
        <v>99.632</v>
      </c>
      <c r="F176" s="8">
        <v>487</v>
      </c>
      <c r="G176" s="33">
        <f t="shared" si="8"/>
        <v>468</v>
      </c>
      <c r="H176" s="34">
        <f t="shared" si="8"/>
        <v>99.632</v>
      </c>
    </row>
    <row r="177" spans="1:8" s="1" customFormat="1" ht="13.5" customHeight="1">
      <c r="A177" s="103"/>
      <c r="B177" s="4" t="s">
        <v>616</v>
      </c>
      <c r="C177" s="5" t="s">
        <v>9</v>
      </c>
      <c r="D177" s="6">
        <v>444</v>
      </c>
      <c r="E177" s="7">
        <v>64.67</v>
      </c>
      <c r="F177" s="8">
        <v>712</v>
      </c>
      <c r="G177" s="33">
        <f t="shared" si="8"/>
        <v>444</v>
      </c>
      <c r="H177" s="34">
        <f t="shared" si="8"/>
        <v>64.67</v>
      </c>
    </row>
    <row r="178" spans="1:8" s="1" customFormat="1" ht="14.25">
      <c r="A178" s="103"/>
      <c r="B178" s="4" t="s">
        <v>617</v>
      </c>
      <c r="C178" s="5" t="s">
        <v>9</v>
      </c>
      <c r="D178" s="6">
        <v>362</v>
      </c>
      <c r="E178" s="7">
        <v>24.258</v>
      </c>
      <c r="F178" s="8">
        <v>179</v>
      </c>
      <c r="G178" s="131">
        <f t="shared" si="8"/>
        <v>362</v>
      </c>
      <c r="H178" s="132">
        <f t="shared" si="8"/>
        <v>24.258</v>
      </c>
    </row>
    <row r="179" spans="1:8" s="1" customFormat="1" ht="13.5" customHeight="1">
      <c r="A179" s="103"/>
      <c r="B179" s="4" t="s">
        <v>618</v>
      </c>
      <c r="C179" s="5" t="s">
        <v>9</v>
      </c>
      <c r="D179" s="6">
        <v>73</v>
      </c>
      <c r="E179" s="7">
        <v>18.505</v>
      </c>
      <c r="F179" s="8">
        <v>590</v>
      </c>
      <c r="G179" s="44">
        <f t="shared" si="8"/>
        <v>73</v>
      </c>
      <c r="H179" s="43">
        <f t="shared" si="8"/>
        <v>18.505</v>
      </c>
    </row>
    <row r="180" spans="1:8" s="1" customFormat="1" ht="14.25">
      <c r="A180" s="103"/>
      <c r="B180" s="4" t="s">
        <v>619</v>
      </c>
      <c r="C180" s="5" t="s">
        <v>9</v>
      </c>
      <c r="D180" s="6">
        <v>362</v>
      </c>
      <c r="E180" s="7">
        <v>33.53</v>
      </c>
      <c r="F180" s="8">
        <v>99</v>
      </c>
      <c r="G180" s="44"/>
      <c r="H180" s="43"/>
    </row>
    <row r="181" spans="1:8" s="1" customFormat="1" ht="13.5" customHeight="1">
      <c r="A181" s="103"/>
      <c r="B181" s="4" t="s">
        <v>620</v>
      </c>
      <c r="C181" s="5" t="s">
        <v>9</v>
      </c>
      <c r="D181" s="6">
        <v>181</v>
      </c>
      <c r="E181" s="7">
        <v>26.472</v>
      </c>
      <c r="F181" s="8">
        <v>127</v>
      </c>
      <c r="G181" s="131">
        <f>+D181</f>
        <v>181</v>
      </c>
      <c r="H181" s="132">
        <f>+E181</f>
        <v>26.472</v>
      </c>
    </row>
    <row r="182" spans="1:8" s="1" customFormat="1" ht="14.25">
      <c r="A182" s="53" t="s">
        <v>14</v>
      </c>
      <c r="B182" s="9"/>
      <c r="C182" s="10"/>
      <c r="D182" s="11">
        <f>SUM(D173:D181)</f>
        <v>2446</v>
      </c>
      <c r="E182" s="12">
        <f>SUM(E173:E181)</f>
        <v>467.58899999999994</v>
      </c>
      <c r="F182" s="13"/>
      <c r="G182" s="35">
        <f>SUM(G173:G181)</f>
        <v>1608</v>
      </c>
      <c r="H182" s="50">
        <f>SUM(H173:H181)</f>
        <v>293.50300000000004</v>
      </c>
    </row>
    <row r="183" spans="1:8" s="1" customFormat="1" ht="14.25">
      <c r="A183" s="104" t="s">
        <v>621</v>
      </c>
      <c r="B183" s="4" t="s">
        <v>622</v>
      </c>
      <c r="C183" s="5" t="s">
        <v>9</v>
      </c>
      <c r="D183" s="6">
        <v>424</v>
      </c>
      <c r="E183" s="7">
        <v>23.633</v>
      </c>
      <c r="F183" s="8">
        <v>220</v>
      </c>
      <c r="G183" s="33">
        <v>424</v>
      </c>
      <c r="H183" s="34">
        <v>23.633</v>
      </c>
    </row>
    <row r="184" spans="1:8" s="1" customFormat="1" ht="14.25">
      <c r="A184" s="103"/>
      <c r="B184" s="4" t="s">
        <v>356</v>
      </c>
      <c r="C184" s="5" t="s">
        <v>9</v>
      </c>
      <c r="D184" s="6">
        <v>138</v>
      </c>
      <c r="E184" s="7">
        <v>7.077</v>
      </c>
      <c r="F184" s="8">
        <v>410</v>
      </c>
      <c r="G184" s="33">
        <v>138</v>
      </c>
      <c r="H184" s="34">
        <v>7.077</v>
      </c>
    </row>
    <row r="185" spans="1:8" s="1" customFormat="1" ht="14.25">
      <c r="A185" s="103"/>
      <c r="B185" s="4" t="s">
        <v>623</v>
      </c>
      <c r="C185" s="5" t="s">
        <v>25</v>
      </c>
      <c r="D185" s="6">
        <v>235</v>
      </c>
      <c r="E185" s="7">
        <v>5.305</v>
      </c>
      <c r="F185" s="8">
        <v>174</v>
      </c>
      <c r="G185" s="33">
        <v>235</v>
      </c>
      <c r="H185" s="34">
        <v>5.305</v>
      </c>
    </row>
    <row r="186" spans="1:8" s="1" customFormat="1" ht="14.25">
      <c r="A186" s="103"/>
      <c r="B186" s="4" t="s">
        <v>624</v>
      </c>
      <c r="C186" s="5" t="s">
        <v>9</v>
      </c>
      <c r="D186" s="6">
        <v>150</v>
      </c>
      <c r="E186" s="7">
        <v>9.052</v>
      </c>
      <c r="F186" s="8">
        <v>210</v>
      </c>
      <c r="G186" s="33">
        <v>150</v>
      </c>
      <c r="H186" s="34">
        <v>9.052</v>
      </c>
    </row>
    <row r="187" spans="1:8" s="1" customFormat="1" ht="14.25">
      <c r="A187" s="103"/>
      <c r="B187" s="4" t="s">
        <v>625</v>
      </c>
      <c r="C187" s="5" t="s">
        <v>9</v>
      </c>
      <c r="D187" s="6">
        <v>175</v>
      </c>
      <c r="E187" s="7">
        <v>8.752</v>
      </c>
      <c r="F187" s="8">
        <v>240</v>
      </c>
      <c r="G187" s="33">
        <v>175</v>
      </c>
      <c r="H187" s="34">
        <v>8.752</v>
      </c>
    </row>
    <row r="188" spans="1:8" s="1" customFormat="1" ht="14.25">
      <c r="A188" s="53" t="s">
        <v>14</v>
      </c>
      <c r="B188" s="9"/>
      <c r="C188" s="10"/>
      <c r="D188" s="11">
        <f>SUM(D183:D187)</f>
        <v>1122</v>
      </c>
      <c r="E188" s="12">
        <f>SUM(E183:E187)</f>
        <v>53.819</v>
      </c>
      <c r="F188" s="13"/>
      <c r="G188" s="35">
        <f>SUM(G183:G187)</f>
        <v>1122</v>
      </c>
      <c r="H188" s="50">
        <f>SUM(H183:H187)</f>
        <v>53.819</v>
      </c>
    </row>
    <row r="189" spans="1:8" s="1" customFormat="1" ht="14.25">
      <c r="A189" s="54" t="s">
        <v>626</v>
      </c>
      <c r="B189" s="4" t="s">
        <v>627</v>
      </c>
      <c r="C189" s="5" t="s">
        <v>9</v>
      </c>
      <c r="D189" s="6">
        <v>586</v>
      </c>
      <c r="E189" s="7">
        <v>18.273</v>
      </c>
      <c r="F189" s="8">
        <v>400</v>
      </c>
      <c r="G189" s="33">
        <v>586</v>
      </c>
      <c r="H189" s="34">
        <v>18.273</v>
      </c>
    </row>
    <row r="190" spans="1:8" s="1" customFormat="1" ht="14.25">
      <c r="A190" s="53" t="s">
        <v>14</v>
      </c>
      <c r="B190" s="9"/>
      <c r="C190" s="10"/>
      <c r="D190" s="11">
        <f>SUM(D189)</f>
        <v>586</v>
      </c>
      <c r="E190" s="12">
        <f>SUM(E189)</f>
        <v>18.273</v>
      </c>
      <c r="F190" s="13"/>
      <c r="G190" s="35">
        <f>SUM(G189)</f>
        <v>586</v>
      </c>
      <c r="H190" s="50">
        <f>SUM(H189)</f>
        <v>18.273</v>
      </c>
    </row>
    <row r="191" spans="1:8" s="1" customFormat="1" ht="14.25">
      <c r="A191" s="54" t="s">
        <v>628</v>
      </c>
      <c r="B191" s="4" t="s">
        <v>629</v>
      </c>
      <c r="C191" s="5" t="s">
        <v>9</v>
      </c>
      <c r="D191" s="6">
        <v>98</v>
      </c>
      <c r="E191" s="7">
        <v>32.424</v>
      </c>
      <c r="F191" s="8">
        <v>126</v>
      </c>
      <c r="G191" s="33">
        <v>98</v>
      </c>
      <c r="H191" s="34">
        <v>32.424</v>
      </c>
    </row>
    <row r="192" spans="1:8" s="1" customFormat="1" ht="14.25">
      <c r="A192" s="53" t="s">
        <v>14</v>
      </c>
      <c r="B192" s="9"/>
      <c r="C192" s="10"/>
      <c r="D192" s="11">
        <f>SUM(D191)</f>
        <v>98</v>
      </c>
      <c r="E192" s="12">
        <f>SUM(E191)</f>
        <v>32.424</v>
      </c>
      <c r="F192" s="13"/>
      <c r="G192" s="35">
        <f>SUM(G191)</f>
        <v>98</v>
      </c>
      <c r="H192" s="50">
        <f>SUM(H191)</f>
        <v>32.424</v>
      </c>
    </row>
    <row r="193" spans="1:8" s="1" customFormat="1" ht="15" thickBot="1">
      <c r="A193" s="105" t="s">
        <v>635</v>
      </c>
      <c r="B193" s="106"/>
      <c r="C193" s="106"/>
      <c r="D193" s="55">
        <f>D6+D12+D19+D27+D37+D47+D53+D56+D62+D71+D75+D82+D92+D110+D117+D130+D143+D148+D154+D168+D172+D182+D188+D190+D192</f>
        <v>150387</v>
      </c>
      <c r="E193" s="56">
        <f>E6+E12+E19+E27+E37+E47+E53+E56+E62+E71+E75+E82+E92+E110+E117+E130+E143+E148+E154+E168+E172+E182+E188+E190+E192</f>
        <v>2375.8489999999997</v>
      </c>
      <c r="F193" s="57">
        <f>F6+F12+F19+F27+F37+F47+F53+F56+F62+F71+F75+F82+F92+F110+F117+F130+F143+F148+F154+F168+F172+F182+F188+F190+F192</f>
        <v>0</v>
      </c>
      <c r="G193" s="38">
        <f>G6+G12+G19+G27+G37+G47+G53+G56+G62+G71+G75+G82+G92+G110+G117+G130+G143+G148+G154+G168+G172+G182+G188+G190+G192</f>
        <v>28710</v>
      </c>
      <c r="H193" s="39">
        <f>H6+H12+H19+H27+H37+H47+H53+H56+H62+H71+H75+H82+H92+H110+H117+H130+H143+H148+H154+H168+H172+H182+H188+H190+H192</f>
        <v>1570.776</v>
      </c>
    </row>
    <row r="196" ht="13.5">
      <c r="F196" s="60"/>
    </row>
    <row r="201" spans="1:2" ht="13.5">
      <c r="A201" s="66" t="s">
        <v>647</v>
      </c>
      <c r="B201" s="66" t="s">
        <v>646</v>
      </c>
    </row>
    <row r="202" spans="1:2" ht="13.5">
      <c r="A202" s="65">
        <v>25</v>
      </c>
      <c r="B202" s="65">
        <v>163</v>
      </c>
    </row>
    <row r="203" spans="1:2" ht="13.5">
      <c r="A203" s="64" t="s">
        <v>650</v>
      </c>
      <c r="B203" s="64"/>
    </row>
    <row r="204" spans="1:2" ht="13.5">
      <c r="A204" s="66" t="s">
        <v>648</v>
      </c>
      <c r="B204" s="66" t="s">
        <v>649</v>
      </c>
    </row>
    <row r="205" spans="1:2" ht="13.5">
      <c r="A205" s="65">
        <v>21</v>
      </c>
      <c r="B205" s="65">
        <v>104</v>
      </c>
    </row>
    <row r="206" spans="1:2" ht="13.5">
      <c r="A206" s="64" t="s">
        <v>651</v>
      </c>
      <c r="B206" s="64"/>
    </row>
  </sheetData>
  <sheetProtection/>
  <mergeCells count="31">
    <mergeCell ref="A131:A142"/>
    <mergeCell ref="A144:A147"/>
    <mergeCell ref="A149:A153"/>
    <mergeCell ref="A155:A167"/>
    <mergeCell ref="A169:A171"/>
    <mergeCell ref="A173:A181"/>
    <mergeCell ref="A183:A187"/>
    <mergeCell ref="A193:C193"/>
    <mergeCell ref="A93:A109"/>
    <mergeCell ref="A111:A116"/>
    <mergeCell ref="A118:A129"/>
    <mergeCell ref="A57:A61"/>
    <mergeCell ref="A63:A70"/>
    <mergeCell ref="A72:A74"/>
    <mergeCell ref="A76:A81"/>
    <mergeCell ref="A7:A11"/>
    <mergeCell ref="A13:A18"/>
    <mergeCell ref="A20:A26"/>
    <mergeCell ref="A83:A91"/>
    <mergeCell ref="A28:A36"/>
    <mergeCell ref="A38:A46"/>
    <mergeCell ref="A48:A52"/>
    <mergeCell ref="A54:A55"/>
    <mergeCell ref="A1:H1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5511811023622047" right="0.35433070866141736" top="0.31496062992125984" bottom="0.31496062992125984" header="0.2362204724409449" footer="0.5118110236220472"/>
  <pageSetup horizontalDpi="600" verticalDpi="600" orientation="portrait" paperSize="9" scale="92" r:id="rId1"/>
  <headerFooter alignWithMargins="0">
    <oddFooter>&amp;R&amp;P</oddFooter>
  </headerFooter>
  <rowBreaks count="3" manualBreakCount="3">
    <brk id="47" max="255" man="1"/>
    <brk id="92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zoomScalePageLayoutView="0" workbookViewId="0" topLeftCell="A148">
      <selection activeCell="D170" sqref="D170"/>
    </sheetView>
  </sheetViews>
  <sheetFormatPr defaultColWidth="9.00390625" defaultRowHeight="12.75"/>
  <cols>
    <col min="1" max="1" width="14.375" style="23" customWidth="1"/>
    <col min="2" max="2" width="20.375" style="23" customWidth="1"/>
    <col min="3" max="3" width="13.375" style="23" customWidth="1"/>
    <col min="4" max="16384" width="9.125" style="23" customWidth="1"/>
  </cols>
  <sheetData>
    <row r="1" spans="1:8" ht="20.25">
      <c r="A1" s="89" t="s">
        <v>638</v>
      </c>
      <c r="B1" s="89"/>
      <c r="C1" s="89"/>
      <c r="D1" s="89"/>
      <c r="E1" s="89"/>
      <c r="F1" s="89"/>
      <c r="G1" s="89"/>
      <c r="H1" s="89"/>
    </row>
    <row r="2" spans="1:8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ht="26.25" customHeight="1">
      <c r="A3" s="90" t="s">
        <v>0</v>
      </c>
      <c r="B3" s="92" t="s">
        <v>1</v>
      </c>
      <c r="C3" s="94" t="s">
        <v>2</v>
      </c>
      <c r="D3" s="94" t="s">
        <v>3</v>
      </c>
      <c r="E3" s="96" t="s">
        <v>4</v>
      </c>
      <c r="F3" s="98" t="s">
        <v>5</v>
      </c>
      <c r="G3" s="100" t="s">
        <v>632</v>
      </c>
      <c r="H3" s="101"/>
    </row>
    <row r="4" spans="1:8" ht="42.75" customHeight="1" thickBot="1">
      <c r="A4" s="91"/>
      <c r="B4" s="93"/>
      <c r="C4" s="95"/>
      <c r="D4" s="95"/>
      <c r="E4" s="97"/>
      <c r="F4" s="99"/>
      <c r="G4" s="25" t="s">
        <v>3</v>
      </c>
      <c r="H4" s="17" t="s">
        <v>4</v>
      </c>
    </row>
    <row r="5" spans="1:8" s="1" customFormat="1" ht="14.25">
      <c r="A5" s="102" t="s">
        <v>320</v>
      </c>
      <c r="B5" s="4" t="s">
        <v>321</v>
      </c>
      <c r="C5" s="5"/>
      <c r="D5" s="6">
        <v>28987</v>
      </c>
      <c r="E5" s="7">
        <v>26.777</v>
      </c>
      <c r="F5" s="8">
        <v>17</v>
      </c>
      <c r="G5" s="33"/>
      <c r="H5" s="34"/>
    </row>
    <row r="6" spans="1:8" s="1" customFormat="1" ht="14.25">
      <c r="A6" s="107"/>
      <c r="B6" s="4" t="s">
        <v>263</v>
      </c>
      <c r="C6" s="5" t="s">
        <v>25</v>
      </c>
      <c r="D6" s="6">
        <v>588</v>
      </c>
      <c r="E6" s="7">
        <v>19.998</v>
      </c>
      <c r="F6" s="8">
        <v>390</v>
      </c>
      <c r="G6" s="33">
        <v>588</v>
      </c>
      <c r="H6" s="34">
        <v>19.998</v>
      </c>
    </row>
    <row r="7" spans="1:8" s="1" customFormat="1" ht="14.25">
      <c r="A7" s="107"/>
      <c r="B7" s="4" t="s">
        <v>322</v>
      </c>
      <c r="C7" s="5" t="s">
        <v>9</v>
      </c>
      <c r="D7" s="6">
        <v>135</v>
      </c>
      <c r="E7" s="7">
        <v>5.202</v>
      </c>
      <c r="F7" s="8">
        <v>481</v>
      </c>
      <c r="G7" s="33">
        <v>135</v>
      </c>
      <c r="H7" s="34">
        <v>5.202</v>
      </c>
    </row>
    <row r="8" spans="1:8" s="1" customFormat="1" ht="14.25">
      <c r="A8" s="107"/>
      <c r="B8" s="4" t="s">
        <v>323</v>
      </c>
      <c r="C8" s="5" t="s">
        <v>9</v>
      </c>
      <c r="D8" s="6">
        <v>190</v>
      </c>
      <c r="E8" s="7">
        <v>7.899</v>
      </c>
      <c r="F8" s="8">
        <v>495</v>
      </c>
      <c r="G8" s="33">
        <v>190</v>
      </c>
      <c r="H8" s="34">
        <v>7.899</v>
      </c>
    </row>
    <row r="9" spans="1:8" s="1" customFormat="1" ht="14.25">
      <c r="A9" s="107"/>
      <c r="B9" s="4" t="s">
        <v>324</v>
      </c>
      <c r="C9" s="5" t="s">
        <v>25</v>
      </c>
      <c r="D9" s="6">
        <v>97</v>
      </c>
      <c r="E9" s="7">
        <v>6.324</v>
      </c>
      <c r="F9" s="8">
        <v>400</v>
      </c>
      <c r="G9" s="33">
        <v>97</v>
      </c>
      <c r="H9" s="34">
        <v>6.324</v>
      </c>
    </row>
    <row r="10" spans="1:8" s="1" customFormat="1" ht="14.25">
      <c r="A10" s="107"/>
      <c r="B10" s="4" t="s">
        <v>325</v>
      </c>
      <c r="C10" s="5" t="s">
        <v>9</v>
      </c>
      <c r="D10" s="6">
        <v>173</v>
      </c>
      <c r="E10" s="7">
        <v>8.399</v>
      </c>
      <c r="F10" s="8">
        <v>460</v>
      </c>
      <c r="G10" s="33">
        <v>173</v>
      </c>
      <c r="H10" s="34">
        <v>8.399</v>
      </c>
    </row>
    <row r="11" spans="1:8" s="1" customFormat="1" ht="14.25">
      <c r="A11" s="107"/>
      <c r="B11" s="4" t="s">
        <v>326</v>
      </c>
      <c r="C11" s="5" t="s">
        <v>9</v>
      </c>
      <c r="D11" s="6">
        <v>218</v>
      </c>
      <c r="E11" s="7">
        <v>11.43</v>
      </c>
      <c r="F11" s="8">
        <v>241</v>
      </c>
      <c r="G11" s="33">
        <v>218</v>
      </c>
      <c r="H11" s="34">
        <v>11.43</v>
      </c>
    </row>
    <row r="12" spans="1:8" s="1" customFormat="1" ht="14.25">
      <c r="A12" s="107"/>
      <c r="B12" s="4" t="s">
        <v>327</v>
      </c>
      <c r="C12" s="5" t="s">
        <v>9</v>
      </c>
      <c r="D12" s="6">
        <v>81</v>
      </c>
      <c r="E12" s="7">
        <v>2.825</v>
      </c>
      <c r="F12" s="8">
        <v>490</v>
      </c>
      <c r="G12" s="33">
        <v>81</v>
      </c>
      <c r="H12" s="34">
        <v>2.825</v>
      </c>
    </row>
    <row r="13" spans="1:8" s="1" customFormat="1" ht="14.25">
      <c r="A13" s="107"/>
      <c r="B13" s="4" t="s">
        <v>328</v>
      </c>
      <c r="C13" s="5" t="s">
        <v>9</v>
      </c>
      <c r="D13" s="6">
        <v>115</v>
      </c>
      <c r="E13" s="7">
        <v>7.953</v>
      </c>
      <c r="F13" s="8">
        <v>340</v>
      </c>
      <c r="G13" s="33">
        <v>115</v>
      </c>
      <c r="H13" s="34">
        <v>7.953</v>
      </c>
    </row>
    <row r="14" spans="1:8" s="1" customFormat="1" ht="14.25">
      <c r="A14" s="107"/>
      <c r="B14" s="4" t="s">
        <v>329</v>
      </c>
      <c r="C14" s="5" t="s">
        <v>9</v>
      </c>
      <c r="D14" s="6">
        <v>374</v>
      </c>
      <c r="E14" s="7">
        <v>6.84</v>
      </c>
      <c r="F14" s="8">
        <v>300</v>
      </c>
      <c r="G14" s="33">
        <v>374</v>
      </c>
      <c r="H14" s="34">
        <v>6.84</v>
      </c>
    </row>
    <row r="15" spans="1:8" s="1" customFormat="1" ht="14.25">
      <c r="A15" s="107"/>
      <c r="B15" s="4" t="s">
        <v>330</v>
      </c>
      <c r="C15" s="5" t="s">
        <v>9</v>
      </c>
      <c r="D15" s="6">
        <v>247</v>
      </c>
      <c r="E15" s="7">
        <v>13.205</v>
      </c>
      <c r="F15" s="8">
        <v>479</v>
      </c>
      <c r="G15" s="33">
        <v>247</v>
      </c>
      <c r="H15" s="34">
        <v>13.205</v>
      </c>
    </row>
    <row r="16" spans="1:8" s="1" customFormat="1" ht="14.25">
      <c r="A16" s="107"/>
      <c r="B16" s="4" t="s">
        <v>331</v>
      </c>
      <c r="C16" s="5" t="s">
        <v>9</v>
      </c>
      <c r="D16" s="6">
        <v>482</v>
      </c>
      <c r="E16" s="7">
        <v>9.604</v>
      </c>
      <c r="F16" s="8">
        <v>352</v>
      </c>
      <c r="G16" s="33">
        <v>482</v>
      </c>
      <c r="H16" s="34">
        <v>9.604</v>
      </c>
    </row>
    <row r="17" spans="1:8" s="1" customFormat="1" ht="14.25">
      <c r="A17" s="53" t="s">
        <v>14</v>
      </c>
      <c r="B17" s="9"/>
      <c r="C17" s="10"/>
      <c r="D17" s="11">
        <f>SUM(D5:D16)</f>
        <v>31687</v>
      </c>
      <c r="E17" s="12">
        <f>SUM(E5:E16)</f>
        <v>126.456</v>
      </c>
      <c r="F17" s="13"/>
      <c r="G17" s="35">
        <f>SUM(G5:G16)</f>
        <v>2700</v>
      </c>
      <c r="H17" s="50">
        <f>SUM(H5:H16)</f>
        <v>99.679</v>
      </c>
    </row>
    <row r="18" spans="1:8" s="1" customFormat="1" ht="14.25">
      <c r="A18" s="52" t="s">
        <v>332</v>
      </c>
      <c r="B18" s="4" t="s">
        <v>333</v>
      </c>
      <c r="C18" s="5" t="s">
        <v>9</v>
      </c>
      <c r="D18" s="6">
        <v>2507</v>
      </c>
      <c r="E18" s="7">
        <v>102.632</v>
      </c>
      <c r="F18" s="8">
        <v>738</v>
      </c>
      <c r="G18" s="33">
        <v>2507</v>
      </c>
      <c r="H18" s="34">
        <v>102.632</v>
      </c>
    </row>
    <row r="19" spans="1:8" s="1" customFormat="1" ht="14.25">
      <c r="A19" s="53" t="s">
        <v>14</v>
      </c>
      <c r="B19" s="9"/>
      <c r="C19" s="10"/>
      <c r="D19" s="11">
        <f>SUM(D18)</f>
        <v>2507</v>
      </c>
      <c r="E19" s="12">
        <f>SUM(E18)</f>
        <v>102.632</v>
      </c>
      <c r="F19" s="13"/>
      <c r="G19" s="35">
        <f>SUM(G18)</f>
        <v>2507</v>
      </c>
      <c r="H19" s="50">
        <f>SUM(H18)</f>
        <v>102.632</v>
      </c>
    </row>
    <row r="20" spans="1:8" s="1" customFormat="1" ht="14.25">
      <c r="A20" s="102" t="s">
        <v>334</v>
      </c>
      <c r="B20" s="4" t="s">
        <v>335</v>
      </c>
      <c r="C20" s="5" t="s">
        <v>25</v>
      </c>
      <c r="D20" s="6">
        <v>1059</v>
      </c>
      <c r="E20" s="7">
        <v>6.428</v>
      </c>
      <c r="F20" s="8">
        <v>51</v>
      </c>
      <c r="G20" s="33">
        <v>1059</v>
      </c>
      <c r="H20" s="46">
        <v>6.428</v>
      </c>
    </row>
    <row r="21" spans="1:8" s="1" customFormat="1" ht="14.25">
      <c r="A21" s="107"/>
      <c r="B21" s="4" t="s">
        <v>336</v>
      </c>
      <c r="C21" s="5" t="s">
        <v>9</v>
      </c>
      <c r="D21" s="6">
        <v>222</v>
      </c>
      <c r="E21" s="7">
        <v>23.537</v>
      </c>
      <c r="F21" s="8">
        <v>294</v>
      </c>
      <c r="G21" s="33"/>
      <c r="H21" s="34"/>
    </row>
    <row r="22" spans="1:8" s="1" customFormat="1" ht="28.5">
      <c r="A22" s="107"/>
      <c r="B22" s="4" t="s">
        <v>337</v>
      </c>
      <c r="C22" s="5" t="s">
        <v>9</v>
      </c>
      <c r="D22" s="6">
        <v>100</v>
      </c>
      <c r="E22" s="7">
        <v>9.979</v>
      </c>
      <c r="F22" s="8">
        <v>410</v>
      </c>
      <c r="G22" s="33">
        <v>100</v>
      </c>
      <c r="H22" s="34">
        <v>9.979</v>
      </c>
    </row>
    <row r="23" spans="1:8" s="1" customFormat="1" ht="14.25">
      <c r="A23" s="107"/>
      <c r="B23" s="4" t="s">
        <v>338</v>
      </c>
      <c r="C23" s="5" t="s">
        <v>9</v>
      </c>
      <c r="D23" s="6">
        <v>237</v>
      </c>
      <c r="E23" s="7">
        <v>10.88</v>
      </c>
      <c r="F23" s="8">
        <v>370</v>
      </c>
      <c r="G23" s="33"/>
      <c r="H23" s="34"/>
    </row>
    <row r="24" spans="1:8" s="1" customFormat="1" ht="14.25">
      <c r="A24" s="107"/>
      <c r="B24" s="4" t="s">
        <v>339</v>
      </c>
      <c r="C24" s="5" t="s">
        <v>25</v>
      </c>
      <c r="D24" s="6">
        <v>512</v>
      </c>
      <c r="E24" s="7">
        <v>6.978</v>
      </c>
      <c r="F24" s="8">
        <v>106</v>
      </c>
      <c r="G24" s="33">
        <v>512</v>
      </c>
      <c r="H24" s="46">
        <v>6.978</v>
      </c>
    </row>
    <row r="25" spans="1:8" s="1" customFormat="1" ht="14.25">
      <c r="A25" s="107"/>
      <c r="B25" s="4" t="s">
        <v>340</v>
      </c>
      <c r="C25" s="5" t="s">
        <v>9</v>
      </c>
      <c r="D25" s="6">
        <v>331</v>
      </c>
      <c r="E25" s="7">
        <v>5.253</v>
      </c>
      <c r="F25" s="8">
        <v>240</v>
      </c>
      <c r="G25" s="33"/>
      <c r="H25" s="34"/>
    </row>
    <row r="26" spans="1:8" s="1" customFormat="1" ht="14.25">
      <c r="A26" s="107"/>
      <c r="B26" s="4" t="s">
        <v>341</v>
      </c>
      <c r="C26" s="5" t="s">
        <v>25</v>
      </c>
      <c r="D26" s="6">
        <v>362</v>
      </c>
      <c r="E26" s="7">
        <v>8.654</v>
      </c>
      <c r="F26" s="8">
        <v>151</v>
      </c>
      <c r="G26" s="33"/>
      <c r="H26" s="34"/>
    </row>
    <row r="27" spans="1:8" s="1" customFormat="1" ht="14.25">
      <c r="A27" s="107"/>
      <c r="B27" s="4" t="s">
        <v>342</v>
      </c>
      <c r="C27" s="5" t="s">
        <v>25</v>
      </c>
      <c r="D27" s="6">
        <v>412</v>
      </c>
      <c r="E27" s="7">
        <v>2.426</v>
      </c>
      <c r="F27" s="8">
        <v>22</v>
      </c>
      <c r="G27" s="33">
        <v>412</v>
      </c>
      <c r="H27" s="46">
        <v>2.426</v>
      </c>
    </row>
    <row r="28" spans="1:8" s="1" customFormat="1" ht="14.25">
      <c r="A28" s="107"/>
      <c r="B28" s="4" t="s">
        <v>343</v>
      </c>
      <c r="C28" s="5" t="s">
        <v>25</v>
      </c>
      <c r="D28" s="6">
        <v>652</v>
      </c>
      <c r="E28" s="7">
        <v>6.003</v>
      </c>
      <c r="F28" s="8">
        <v>55</v>
      </c>
      <c r="G28" s="33">
        <v>652</v>
      </c>
      <c r="H28" s="46">
        <v>6.003</v>
      </c>
    </row>
    <row r="29" spans="1:8" s="1" customFormat="1" ht="14.25">
      <c r="A29" s="107"/>
      <c r="B29" s="4" t="s">
        <v>344</v>
      </c>
      <c r="C29" s="5" t="s">
        <v>25</v>
      </c>
      <c r="D29" s="6">
        <v>526</v>
      </c>
      <c r="E29" s="7">
        <v>12.905</v>
      </c>
      <c r="F29" s="8">
        <v>40</v>
      </c>
      <c r="G29" s="33">
        <v>526</v>
      </c>
      <c r="H29" s="46">
        <v>12.905</v>
      </c>
    </row>
    <row r="30" spans="1:8" s="1" customFormat="1" ht="14.25">
      <c r="A30" s="107"/>
      <c r="B30" s="4" t="s">
        <v>345</v>
      </c>
      <c r="C30" s="5" t="s">
        <v>25</v>
      </c>
      <c r="D30" s="6">
        <v>204</v>
      </c>
      <c r="E30" s="7">
        <v>5.673</v>
      </c>
      <c r="F30" s="8">
        <v>227</v>
      </c>
      <c r="G30" s="33"/>
      <c r="H30" s="34"/>
    </row>
    <row r="31" spans="1:8" s="1" customFormat="1" ht="14.25">
      <c r="A31" s="107"/>
      <c r="B31" s="4" t="s">
        <v>346</v>
      </c>
      <c r="C31" s="5" t="s">
        <v>25</v>
      </c>
      <c r="D31" s="6">
        <v>865</v>
      </c>
      <c r="E31" s="7">
        <v>3.701</v>
      </c>
      <c r="F31" s="8">
        <v>29</v>
      </c>
      <c r="G31" s="33">
        <v>865</v>
      </c>
      <c r="H31" s="46">
        <v>3.701</v>
      </c>
    </row>
    <row r="32" spans="1:8" s="1" customFormat="1" ht="14.25">
      <c r="A32" s="107"/>
      <c r="B32" s="4" t="s">
        <v>347</v>
      </c>
      <c r="C32" s="5" t="s">
        <v>9</v>
      </c>
      <c r="D32" s="6">
        <v>162</v>
      </c>
      <c r="E32" s="7">
        <v>20.61</v>
      </c>
      <c r="F32" s="8">
        <v>545</v>
      </c>
      <c r="G32" s="33">
        <v>162</v>
      </c>
      <c r="H32" s="34">
        <v>20.61</v>
      </c>
    </row>
    <row r="33" spans="1:8" s="1" customFormat="1" ht="14.25">
      <c r="A33" s="53" t="s">
        <v>14</v>
      </c>
      <c r="B33" s="9"/>
      <c r="C33" s="10"/>
      <c r="D33" s="11">
        <f>SUM(D20:D32)</f>
        <v>5644</v>
      </c>
      <c r="E33" s="12">
        <f>SUM(E20:E32)</f>
        <v>123.027</v>
      </c>
      <c r="F33" s="13"/>
      <c r="G33" s="35">
        <f>SUM(G20:G32)</f>
        <v>4288</v>
      </c>
      <c r="H33" s="50">
        <f>SUM(H20:H32)</f>
        <v>69.03</v>
      </c>
    </row>
    <row r="34" spans="1:8" s="1" customFormat="1" ht="14.25">
      <c r="A34" s="102" t="s">
        <v>348</v>
      </c>
      <c r="B34" s="4" t="s">
        <v>349</v>
      </c>
      <c r="C34" s="5" t="s">
        <v>25</v>
      </c>
      <c r="D34" s="6">
        <v>1650</v>
      </c>
      <c r="E34" s="7">
        <v>3.526</v>
      </c>
      <c r="F34" s="8">
        <v>74</v>
      </c>
      <c r="G34" s="33"/>
      <c r="H34" s="34"/>
    </row>
    <row r="35" spans="1:8" s="1" customFormat="1" ht="14.25">
      <c r="A35" s="107"/>
      <c r="B35" s="4" t="s">
        <v>350</v>
      </c>
      <c r="C35" s="5" t="s">
        <v>25</v>
      </c>
      <c r="D35" s="6">
        <v>691</v>
      </c>
      <c r="E35" s="7">
        <v>13.58</v>
      </c>
      <c r="F35" s="8">
        <v>90</v>
      </c>
      <c r="G35" s="33"/>
      <c r="H35" s="34"/>
    </row>
    <row r="36" spans="1:8" s="1" customFormat="1" ht="14.25">
      <c r="A36" s="107"/>
      <c r="B36" s="4" t="s">
        <v>351</v>
      </c>
      <c r="C36" s="5" t="s">
        <v>9</v>
      </c>
      <c r="D36" s="6">
        <v>653</v>
      </c>
      <c r="E36" s="7">
        <v>18.842</v>
      </c>
      <c r="F36" s="8">
        <v>439</v>
      </c>
      <c r="G36" s="33">
        <v>653</v>
      </c>
      <c r="H36" s="34">
        <v>18.842</v>
      </c>
    </row>
    <row r="37" spans="1:8" s="1" customFormat="1" ht="14.25">
      <c r="A37" s="107"/>
      <c r="B37" s="4" t="s">
        <v>352</v>
      </c>
      <c r="C37" s="5" t="s">
        <v>25</v>
      </c>
      <c r="D37" s="6">
        <v>431</v>
      </c>
      <c r="E37" s="7">
        <v>8.779</v>
      </c>
      <c r="F37" s="8">
        <v>181</v>
      </c>
      <c r="G37" s="33"/>
      <c r="H37" s="34"/>
    </row>
    <row r="38" spans="1:8" s="1" customFormat="1" ht="14.25">
      <c r="A38" s="107"/>
      <c r="B38" s="4" t="s">
        <v>353</v>
      </c>
      <c r="C38" s="5" t="s">
        <v>25</v>
      </c>
      <c r="D38" s="6">
        <v>193</v>
      </c>
      <c r="E38" s="7">
        <v>8.229</v>
      </c>
      <c r="F38" s="8">
        <v>67</v>
      </c>
      <c r="G38" s="33"/>
      <c r="H38" s="34"/>
    </row>
    <row r="39" spans="1:8" s="1" customFormat="1" ht="14.25">
      <c r="A39" s="107"/>
      <c r="B39" s="4" t="s">
        <v>354</v>
      </c>
      <c r="C39" s="5" t="s">
        <v>9</v>
      </c>
      <c r="D39" s="6">
        <v>29</v>
      </c>
      <c r="E39" s="7">
        <v>4.502</v>
      </c>
      <c r="F39" s="8">
        <v>266</v>
      </c>
      <c r="G39" s="33"/>
      <c r="H39" s="34"/>
    </row>
    <row r="40" spans="1:8" s="1" customFormat="1" ht="14.25">
      <c r="A40" s="107"/>
      <c r="B40" s="4" t="s">
        <v>355</v>
      </c>
      <c r="C40" s="5" t="s">
        <v>9</v>
      </c>
      <c r="D40" s="6">
        <v>715</v>
      </c>
      <c r="E40" s="7">
        <v>24.687</v>
      </c>
      <c r="F40" s="8">
        <v>303</v>
      </c>
      <c r="G40" s="33"/>
      <c r="H40" s="34"/>
    </row>
    <row r="41" spans="1:8" s="1" customFormat="1" ht="14.25">
      <c r="A41" s="107"/>
      <c r="B41" s="4" t="s">
        <v>356</v>
      </c>
      <c r="C41" s="5" t="s">
        <v>25</v>
      </c>
      <c r="D41" s="6">
        <v>857</v>
      </c>
      <c r="E41" s="7">
        <v>37.838</v>
      </c>
      <c r="F41" s="8">
        <v>61</v>
      </c>
      <c r="G41" s="33"/>
      <c r="H41" s="34"/>
    </row>
    <row r="42" spans="1:8" s="1" customFormat="1" ht="14.25">
      <c r="A42" s="107"/>
      <c r="B42" s="4" t="s">
        <v>357</v>
      </c>
      <c r="C42" s="5" t="s">
        <v>9</v>
      </c>
      <c r="D42" s="6">
        <v>44</v>
      </c>
      <c r="E42" s="7">
        <v>2.65</v>
      </c>
      <c r="F42" s="8">
        <v>330</v>
      </c>
      <c r="G42" s="33"/>
      <c r="H42" s="34"/>
    </row>
    <row r="43" spans="1:8" s="1" customFormat="1" ht="14.25">
      <c r="A43" s="107"/>
      <c r="B43" s="4" t="s">
        <v>358</v>
      </c>
      <c r="C43" s="5" t="s">
        <v>9</v>
      </c>
      <c r="D43" s="6">
        <v>173</v>
      </c>
      <c r="E43" s="7">
        <v>7.528</v>
      </c>
      <c r="F43" s="8">
        <v>320</v>
      </c>
      <c r="G43" s="33"/>
      <c r="H43" s="34"/>
    </row>
    <row r="44" spans="1:8" s="1" customFormat="1" ht="14.25">
      <c r="A44" s="107"/>
      <c r="B44" s="4" t="s">
        <v>359</v>
      </c>
      <c r="C44" s="5" t="s">
        <v>25</v>
      </c>
      <c r="D44" s="6">
        <v>992</v>
      </c>
      <c r="E44" s="7">
        <v>7.553</v>
      </c>
      <c r="F44" s="8">
        <v>22</v>
      </c>
      <c r="G44" s="33"/>
      <c r="H44" s="34"/>
    </row>
    <row r="45" spans="1:8" s="1" customFormat="1" ht="14.25">
      <c r="A45" s="107"/>
      <c r="B45" s="4" t="s">
        <v>360</v>
      </c>
      <c r="C45" s="5" t="s">
        <v>25</v>
      </c>
      <c r="D45" s="6">
        <v>46</v>
      </c>
      <c r="E45" s="7">
        <v>1.125</v>
      </c>
      <c r="F45" s="8">
        <v>280</v>
      </c>
      <c r="G45" s="33"/>
      <c r="H45" s="34"/>
    </row>
    <row r="46" spans="1:8" s="1" customFormat="1" ht="14.25">
      <c r="A46" s="107"/>
      <c r="B46" s="4" t="s">
        <v>361</v>
      </c>
      <c r="C46" s="5" t="s">
        <v>25</v>
      </c>
      <c r="D46" s="6">
        <v>427</v>
      </c>
      <c r="E46" s="7">
        <v>5.552</v>
      </c>
      <c r="F46" s="8">
        <v>60</v>
      </c>
      <c r="G46" s="33"/>
      <c r="H46" s="34"/>
    </row>
    <row r="47" spans="1:8" s="1" customFormat="1" ht="14.25">
      <c r="A47" s="107"/>
      <c r="B47" s="4" t="s">
        <v>362</v>
      </c>
      <c r="C47" s="5" t="s">
        <v>9</v>
      </c>
      <c r="D47" s="6">
        <v>560</v>
      </c>
      <c r="E47" s="7">
        <v>34.517</v>
      </c>
      <c r="F47" s="8">
        <v>114</v>
      </c>
      <c r="G47" s="33"/>
      <c r="H47" s="34"/>
    </row>
    <row r="48" spans="1:8" s="1" customFormat="1" ht="14.25">
      <c r="A48" s="107"/>
      <c r="B48" s="4" t="s">
        <v>363</v>
      </c>
      <c r="C48" s="5" t="s">
        <v>25</v>
      </c>
      <c r="D48" s="6">
        <v>242</v>
      </c>
      <c r="E48" s="7">
        <v>4.452</v>
      </c>
      <c r="F48" s="8">
        <v>120</v>
      </c>
      <c r="G48" s="33"/>
      <c r="H48" s="34"/>
    </row>
    <row r="49" spans="1:8" s="1" customFormat="1" ht="14.25">
      <c r="A49" s="107"/>
      <c r="B49" s="4" t="s">
        <v>364</v>
      </c>
      <c r="C49" s="5" t="s">
        <v>25</v>
      </c>
      <c r="D49" s="6">
        <v>620</v>
      </c>
      <c r="E49" s="7">
        <v>11.23</v>
      </c>
      <c r="F49" s="8">
        <v>277</v>
      </c>
      <c r="G49" s="33"/>
      <c r="H49" s="34"/>
    </row>
    <row r="50" spans="1:8" s="1" customFormat="1" ht="14.25">
      <c r="A50" s="53" t="s">
        <v>14</v>
      </c>
      <c r="B50" s="9"/>
      <c r="C50" s="10"/>
      <c r="D50" s="11">
        <f>SUM(D34:D49)</f>
        <v>8323</v>
      </c>
      <c r="E50" s="12">
        <f>SUM(E34:E49)</f>
        <v>194.58999999999997</v>
      </c>
      <c r="F50" s="13"/>
      <c r="G50" s="35">
        <f>SUM(G34:G49)</f>
        <v>653</v>
      </c>
      <c r="H50" s="50">
        <f>SUM(H34:H49)</f>
        <v>18.842</v>
      </c>
    </row>
    <row r="51" spans="1:8" s="1" customFormat="1" ht="14.25">
      <c r="A51" s="102" t="s">
        <v>365</v>
      </c>
      <c r="B51" s="4" t="s">
        <v>366</v>
      </c>
      <c r="C51" s="5" t="s">
        <v>25</v>
      </c>
      <c r="D51" s="6">
        <v>712</v>
      </c>
      <c r="E51" s="7">
        <v>12.95</v>
      </c>
      <c r="F51" s="8">
        <v>259</v>
      </c>
      <c r="G51" s="33"/>
      <c r="H51" s="34"/>
    </row>
    <row r="52" spans="1:8" s="1" customFormat="1" ht="14.25">
      <c r="A52" s="107"/>
      <c r="B52" s="4" t="s">
        <v>367</v>
      </c>
      <c r="C52" s="5" t="s">
        <v>25</v>
      </c>
      <c r="D52" s="6">
        <v>308</v>
      </c>
      <c r="E52" s="7">
        <v>6.425</v>
      </c>
      <c r="F52" s="8">
        <v>180</v>
      </c>
      <c r="G52" s="33"/>
      <c r="H52" s="34"/>
    </row>
    <row r="53" spans="1:8" s="1" customFormat="1" ht="28.5">
      <c r="A53" s="107"/>
      <c r="B53" s="4" t="s">
        <v>368</v>
      </c>
      <c r="C53" s="5" t="s">
        <v>9</v>
      </c>
      <c r="D53" s="6">
        <v>68</v>
      </c>
      <c r="E53" s="7">
        <v>4.95</v>
      </c>
      <c r="F53" s="8">
        <v>430</v>
      </c>
      <c r="G53" s="33">
        <v>68</v>
      </c>
      <c r="H53" s="34">
        <v>4.95</v>
      </c>
    </row>
    <row r="54" spans="1:8" s="1" customFormat="1" ht="14.25">
      <c r="A54" s="107"/>
      <c r="B54" s="4" t="s">
        <v>369</v>
      </c>
      <c r="C54" s="5" t="s">
        <v>9</v>
      </c>
      <c r="D54" s="6">
        <v>355</v>
      </c>
      <c r="E54" s="7">
        <v>5.35</v>
      </c>
      <c r="F54" s="8">
        <v>400</v>
      </c>
      <c r="G54" s="33">
        <v>355</v>
      </c>
      <c r="H54" s="34">
        <v>5.35</v>
      </c>
    </row>
    <row r="55" spans="1:8" s="1" customFormat="1" ht="14.25">
      <c r="A55" s="107"/>
      <c r="B55" s="4" t="s">
        <v>370</v>
      </c>
      <c r="C55" s="5" t="s">
        <v>9</v>
      </c>
      <c r="D55" s="6">
        <v>314</v>
      </c>
      <c r="E55" s="7">
        <v>6.35</v>
      </c>
      <c r="F55" s="8">
        <v>373</v>
      </c>
      <c r="G55" s="33"/>
      <c r="H55" s="34"/>
    </row>
    <row r="56" spans="1:8" s="1" customFormat="1" ht="14.25">
      <c r="A56" s="107"/>
      <c r="B56" s="4" t="s">
        <v>371</v>
      </c>
      <c r="C56" s="5" t="s">
        <v>9</v>
      </c>
      <c r="D56" s="6">
        <v>337</v>
      </c>
      <c r="E56" s="7">
        <v>9.775</v>
      </c>
      <c r="F56" s="8">
        <v>232</v>
      </c>
      <c r="G56" s="33"/>
      <c r="H56" s="34"/>
    </row>
    <row r="57" spans="1:8" s="1" customFormat="1" ht="14.25">
      <c r="A57" s="107"/>
      <c r="B57" s="4" t="s">
        <v>372</v>
      </c>
      <c r="C57" s="5" t="s">
        <v>9</v>
      </c>
      <c r="D57" s="6">
        <v>350</v>
      </c>
      <c r="E57" s="7">
        <v>3.925</v>
      </c>
      <c r="F57" s="8">
        <v>364</v>
      </c>
      <c r="G57" s="33"/>
      <c r="H57" s="34"/>
    </row>
    <row r="58" spans="1:8" s="1" customFormat="1" ht="14.25">
      <c r="A58" s="107"/>
      <c r="B58" s="4" t="s">
        <v>373</v>
      </c>
      <c r="C58" s="5" t="s">
        <v>25</v>
      </c>
      <c r="D58" s="6">
        <v>224</v>
      </c>
      <c r="E58" s="7">
        <v>4.05</v>
      </c>
      <c r="F58" s="8">
        <v>262</v>
      </c>
      <c r="G58" s="33"/>
      <c r="H58" s="34"/>
    </row>
    <row r="59" spans="1:8" s="1" customFormat="1" ht="14.25">
      <c r="A59" s="107"/>
      <c r="B59" s="4" t="s">
        <v>374</v>
      </c>
      <c r="C59" s="5" t="s">
        <v>9</v>
      </c>
      <c r="D59" s="6">
        <v>298</v>
      </c>
      <c r="E59" s="7">
        <v>12.875</v>
      </c>
      <c r="F59" s="8">
        <v>257</v>
      </c>
      <c r="G59" s="33"/>
      <c r="H59" s="34"/>
    </row>
    <row r="60" spans="1:8" s="1" customFormat="1" ht="14.25">
      <c r="A60" s="107"/>
      <c r="B60" s="4" t="s">
        <v>107</v>
      </c>
      <c r="C60" s="5" t="s">
        <v>25</v>
      </c>
      <c r="D60" s="6">
        <v>376</v>
      </c>
      <c r="E60" s="7">
        <v>5.625</v>
      </c>
      <c r="F60" s="8">
        <v>226</v>
      </c>
      <c r="G60" s="33"/>
      <c r="H60" s="34"/>
    </row>
    <row r="61" spans="1:8" s="1" customFormat="1" ht="14.25">
      <c r="A61" s="107"/>
      <c r="B61" s="4" t="s">
        <v>375</v>
      </c>
      <c r="C61" s="5" t="s">
        <v>9</v>
      </c>
      <c r="D61" s="6">
        <v>56</v>
      </c>
      <c r="E61" s="7">
        <v>1.725</v>
      </c>
      <c r="F61" s="8">
        <v>350</v>
      </c>
      <c r="G61" s="33"/>
      <c r="H61" s="34"/>
    </row>
    <row r="62" spans="1:8" s="1" customFormat="1" ht="14.25">
      <c r="A62" s="107"/>
      <c r="B62" s="4" t="s">
        <v>376</v>
      </c>
      <c r="C62" s="5" t="s">
        <v>9</v>
      </c>
      <c r="D62" s="6">
        <v>408</v>
      </c>
      <c r="E62" s="7">
        <v>13.2</v>
      </c>
      <c r="F62" s="8">
        <v>560</v>
      </c>
      <c r="G62" s="33">
        <v>408</v>
      </c>
      <c r="H62" s="34">
        <v>13.2</v>
      </c>
    </row>
    <row r="63" spans="1:8" s="1" customFormat="1" ht="14.25">
      <c r="A63" s="107"/>
      <c r="B63" s="4" t="s">
        <v>377</v>
      </c>
      <c r="C63" s="5" t="s">
        <v>9</v>
      </c>
      <c r="D63" s="6">
        <v>165</v>
      </c>
      <c r="E63" s="7">
        <v>6.025</v>
      </c>
      <c r="F63" s="8">
        <v>357</v>
      </c>
      <c r="G63" s="33"/>
      <c r="H63" s="34"/>
    </row>
    <row r="64" spans="1:8" s="1" customFormat="1" ht="14.25">
      <c r="A64" s="107"/>
      <c r="B64" s="4" t="s">
        <v>378</v>
      </c>
      <c r="C64" s="5" t="s">
        <v>9</v>
      </c>
      <c r="D64" s="6">
        <v>1775</v>
      </c>
      <c r="E64" s="7">
        <v>38.037</v>
      </c>
      <c r="F64" s="8">
        <v>601</v>
      </c>
      <c r="G64" s="33">
        <v>1775</v>
      </c>
      <c r="H64" s="34">
        <v>38.037</v>
      </c>
    </row>
    <row r="65" spans="1:8" s="1" customFormat="1" ht="14.25">
      <c r="A65" s="107"/>
      <c r="B65" s="4" t="s">
        <v>379</v>
      </c>
      <c r="C65" s="5" t="s">
        <v>9</v>
      </c>
      <c r="D65" s="6">
        <v>203</v>
      </c>
      <c r="E65" s="7">
        <v>6.525</v>
      </c>
      <c r="F65" s="8">
        <v>344</v>
      </c>
      <c r="G65" s="33"/>
      <c r="H65" s="34"/>
    </row>
    <row r="66" spans="1:8" s="1" customFormat="1" ht="14.25">
      <c r="A66" s="107"/>
      <c r="B66" s="4" t="s">
        <v>380</v>
      </c>
      <c r="C66" s="5" t="s">
        <v>9</v>
      </c>
      <c r="D66" s="6">
        <v>727</v>
      </c>
      <c r="E66" s="7">
        <v>10.4</v>
      </c>
      <c r="F66" s="8">
        <v>506</v>
      </c>
      <c r="G66" s="33">
        <v>727</v>
      </c>
      <c r="H66" s="34">
        <v>10.4</v>
      </c>
    </row>
    <row r="67" spans="1:8" s="1" customFormat="1" ht="14.25">
      <c r="A67" s="53" t="s">
        <v>14</v>
      </c>
      <c r="B67" s="9"/>
      <c r="C67" s="10"/>
      <c r="D67" s="11">
        <f>SUM(D51:D66)</f>
        <v>6676</v>
      </c>
      <c r="E67" s="12">
        <f>SUM(E51:E66)</f>
        <v>148.187</v>
      </c>
      <c r="F67" s="13"/>
      <c r="G67" s="35">
        <f>SUM(G51:G66)</f>
        <v>3333</v>
      </c>
      <c r="H67" s="50">
        <f>SUM(H51:H66)</f>
        <v>71.937</v>
      </c>
    </row>
    <row r="68" spans="1:8" s="1" customFormat="1" ht="14.25">
      <c r="A68" s="102" t="s">
        <v>381</v>
      </c>
      <c r="B68" s="4" t="s">
        <v>382</v>
      </c>
      <c r="C68" s="5" t="s">
        <v>9</v>
      </c>
      <c r="D68" s="6">
        <v>508</v>
      </c>
      <c r="E68" s="7">
        <v>17.247</v>
      </c>
      <c r="F68" s="8">
        <v>460</v>
      </c>
      <c r="G68" s="33">
        <v>508</v>
      </c>
      <c r="H68" s="34">
        <v>17.247</v>
      </c>
    </row>
    <row r="69" spans="1:8" s="1" customFormat="1" ht="14.25">
      <c r="A69" s="107"/>
      <c r="B69" s="4" t="s">
        <v>383</v>
      </c>
      <c r="C69" s="5" t="s">
        <v>9</v>
      </c>
      <c r="D69" s="6">
        <v>88</v>
      </c>
      <c r="E69" s="7">
        <v>5.724</v>
      </c>
      <c r="F69" s="8">
        <v>160</v>
      </c>
      <c r="G69" s="33"/>
      <c r="H69" s="34"/>
    </row>
    <row r="70" spans="1:8" s="1" customFormat="1" ht="28.5">
      <c r="A70" s="107"/>
      <c r="B70" s="4" t="s">
        <v>384</v>
      </c>
      <c r="C70" s="5" t="s">
        <v>9</v>
      </c>
      <c r="D70" s="6">
        <v>109</v>
      </c>
      <c r="E70" s="7">
        <v>3.924</v>
      </c>
      <c r="F70" s="8">
        <v>370</v>
      </c>
      <c r="G70" s="33"/>
      <c r="H70" s="34"/>
    </row>
    <row r="71" spans="1:8" s="1" customFormat="1" ht="14.25">
      <c r="A71" s="107"/>
      <c r="B71" s="4" t="s">
        <v>385</v>
      </c>
      <c r="C71" s="5" t="s">
        <v>9</v>
      </c>
      <c r="D71" s="6">
        <v>205</v>
      </c>
      <c r="E71" s="7">
        <v>18.77</v>
      </c>
      <c r="F71" s="8">
        <v>404</v>
      </c>
      <c r="G71" s="33">
        <v>205</v>
      </c>
      <c r="H71" s="34">
        <v>18.77</v>
      </c>
    </row>
    <row r="72" spans="1:8" s="1" customFormat="1" ht="14.25">
      <c r="A72" s="107"/>
      <c r="B72" s="4" t="s">
        <v>386</v>
      </c>
      <c r="C72" s="5" t="s">
        <v>9</v>
      </c>
      <c r="D72" s="6">
        <v>88</v>
      </c>
      <c r="E72" s="7">
        <v>4.549</v>
      </c>
      <c r="F72" s="8">
        <v>360</v>
      </c>
      <c r="G72" s="33"/>
      <c r="H72" s="34"/>
    </row>
    <row r="73" spans="1:8" s="1" customFormat="1" ht="14.25">
      <c r="A73" s="107"/>
      <c r="B73" s="4" t="s">
        <v>387</v>
      </c>
      <c r="C73" s="5" t="s">
        <v>9</v>
      </c>
      <c r="D73" s="6">
        <v>124</v>
      </c>
      <c r="E73" s="7">
        <v>9.09</v>
      </c>
      <c r="F73" s="8">
        <v>510</v>
      </c>
      <c r="G73" s="33">
        <v>124</v>
      </c>
      <c r="H73" s="34">
        <v>9.09</v>
      </c>
    </row>
    <row r="74" spans="1:8" s="1" customFormat="1" ht="14.25">
      <c r="A74" s="107"/>
      <c r="B74" s="4" t="s">
        <v>388</v>
      </c>
      <c r="C74" s="5" t="s">
        <v>9</v>
      </c>
      <c r="D74" s="6">
        <v>96</v>
      </c>
      <c r="E74" s="7">
        <v>2.799</v>
      </c>
      <c r="F74" s="8">
        <v>340</v>
      </c>
      <c r="G74" s="33"/>
      <c r="H74" s="34"/>
    </row>
    <row r="75" spans="1:8" s="1" customFormat="1" ht="14.25">
      <c r="A75" s="107"/>
      <c r="B75" s="4" t="s">
        <v>389</v>
      </c>
      <c r="C75" s="5" t="s">
        <v>9</v>
      </c>
      <c r="D75" s="6">
        <v>302</v>
      </c>
      <c r="E75" s="7">
        <v>15.755</v>
      </c>
      <c r="F75" s="8">
        <v>580</v>
      </c>
      <c r="G75" s="33">
        <v>302</v>
      </c>
      <c r="H75" s="34">
        <v>15.755</v>
      </c>
    </row>
    <row r="76" spans="1:8" s="1" customFormat="1" ht="14.25">
      <c r="A76" s="107"/>
      <c r="B76" s="4" t="s">
        <v>390</v>
      </c>
      <c r="C76" s="5" t="s">
        <v>9</v>
      </c>
      <c r="D76" s="6">
        <v>320</v>
      </c>
      <c r="E76" s="7">
        <v>12.303</v>
      </c>
      <c r="F76" s="8">
        <v>499</v>
      </c>
      <c r="G76" s="33">
        <v>320</v>
      </c>
      <c r="H76" s="34">
        <v>12.303</v>
      </c>
    </row>
    <row r="77" spans="1:8" s="1" customFormat="1" ht="14.25">
      <c r="A77" s="107"/>
      <c r="B77" s="4" t="s">
        <v>391</v>
      </c>
      <c r="C77" s="5" t="s">
        <v>9</v>
      </c>
      <c r="D77" s="6">
        <v>153</v>
      </c>
      <c r="E77" s="7">
        <v>5.074</v>
      </c>
      <c r="F77" s="8">
        <v>360</v>
      </c>
      <c r="G77" s="33"/>
      <c r="H77" s="34"/>
    </row>
    <row r="78" spans="1:8" s="1" customFormat="1" ht="14.25">
      <c r="A78" s="107"/>
      <c r="B78" s="4" t="s">
        <v>392</v>
      </c>
      <c r="C78" s="5" t="s">
        <v>9</v>
      </c>
      <c r="D78" s="6">
        <v>206</v>
      </c>
      <c r="E78" s="7">
        <v>13.772</v>
      </c>
      <c r="F78" s="8">
        <v>420</v>
      </c>
      <c r="G78" s="33">
        <v>206</v>
      </c>
      <c r="H78" s="34">
        <v>13.772</v>
      </c>
    </row>
    <row r="79" spans="1:8" s="1" customFormat="1" ht="14.25">
      <c r="A79" s="107"/>
      <c r="B79" s="4" t="s">
        <v>94</v>
      </c>
      <c r="C79" s="5" t="s">
        <v>9</v>
      </c>
      <c r="D79" s="6">
        <v>504</v>
      </c>
      <c r="E79" s="7">
        <v>16.731</v>
      </c>
      <c r="F79" s="8">
        <v>580</v>
      </c>
      <c r="G79" s="33">
        <v>504</v>
      </c>
      <c r="H79" s="34">
        <v>16.731</v>
      </c>
    </row>
    <row r="80" spans="1:8" s="1" customFormat="1" ht="14.25">
      <c r="A80" s="53" t="s">
        <v>14</v>
      </c>
      <c r="B80" s="9"/>
      <c r="C80" s="10"/>
      <c r="D80" s="11">
        <f>SUM(D68:D79)</f>
        <v>2703</v>
      </c>
      <c r="E80" s="12">
        <f>SUM(E68:E79)</f>
        <v>125.738</v>
      </c>
      <c r="F80" s="13"/>
      <c r="G80" s="35">
        <f>SUM(G68:G79)</f>
        <v>2169</v>
      </c>
      <c r="H80" s="50">
        <f>SUM(H68:H79)</f>
        <v>103.668</v>
      </c>
    </row>
    <row r="81" spans="1:8" s="1" customFormat="1" ht="14.25">
      <c r="A81" s="102" t="s">
        <v>393</v>
      </c>
      <c r="B81" s="4" t="s">
        <v>394</v>
      </c>
      <c r="C81" s="5" t="s">
        <v>9</v>
      </c>
      <c r="D81" s="6">
        <v>706</v>
      </c>
      <c r="E81" s="7">
        <v>15.72</v>
      </c>
      <c r="F81" s="8">
        <v>423</v>
      </c>
      <c r="G81" s="33">
        <v>706</v>
      </c>
      <c r="H81" s="34">
        <v>15.72</v>
      </c>
    </row>
    <row r="82" spans="1:8" s="1" customFormat="1" ht="14.25">
      <c r="A82" s="107"/>
      <c r="B82" s="4" t="s">
        <v>395</v>
      </c>
      <c r="C82" s="5" t="s">
        <v>9</v>
      </c>
      <c r="D82" s="6">
        <v>1273</v>
      </c>
      <c r="E82" s="7">
        <v>11.812</v>
      </c>
      <c r="F82" s="8">
        <v>22</v>
      </c>
      <c r="G82" s="33"/>
      <c r="H82" s="34"/>
    </row>
    <row r="83" spans="1:8" s="1" customFormat="1" ht="14.25">
      <c r="A83" s="107"/>
      <c r="B83" s="4" t="s">
        <v>396</v>
      </c>
      <c r="C83" s="5" t="s">
        <v>9</v>
      </c>
      <c r="D83" s="6">
        <v>625</v>
      </c>
      <c r="E83" s="7">
        <v>28.192</v>
      </c>
      <c r="F83" s="8">
        <v>469</v>
      </c>
      <c r="G83" s="33">
        <v>625</v>
      </c>
      <c r="H83" s="34">
        <v>28.192</v>
      </c>
    </row>
    <row r="84" spans="1:8" s="1" customFormat="1" ht="14.25">
      <c r="A84" s="107"/>
      <c r="B84" s="4" t="s">
        <v>397</v>
      </c>
      <c r="C84" s="5" t="s">
        <v>9</v>
      </c>
      <c r="D84" s="6">
        <v>216</v>
      </c>
      <c r="E84" s="7">
        <v>15.37</v>
      </c>
      <c r="F84" s="8">
        <v>578</v>
      </c>
      <c r="G84" s="33">
        <v>216</v>
      </c>
      <c r="H84" s="34">
        <v>15.37</v>
      </c>
    </row>
    <row r="85" spans="1:8" s="1" customFormat="1" ht="14.25">
      <c r="A85" s="107"/>
      <c r="B85" s="4" t="s">
        <v>398</v>
      </c>
      <c r="C85" s="5" t="s">
        <v>9</v>
      </c>
      <c r="D85" s="6">
        <v>56</v>
      </c>
      <c r="E85" s="7">
        <v>6.61</v>
      </c>
      <c r="F85" s="8">
        <v>440</v>
      </c>
      <c r="G85" s="33">
        <v>56</v>
      </c>
      <c r="H85" s="34">
        <v>6.61</v>
      </c>
    </row>
    <row r="86" spans="1:8" s="1" customFormat="1" ht="14.25">
      <c r="A86" s="107"/>
      <c r="B86" s="4" t="s">
        <v>399</v>
      </c>
      <c r="C86" s="5" t="s">
        <v>9</v>
      </c>
      <c r="D86" s="6">
        <v>218</v>
      </c>
      <c r="E86" s="7">
        <v>17.885</v>
      </c>
      <c r="F86" s="8">
        <v>540</v>
      </c>
      <c r="G86" s="33">
        <v>218</v>
      </c>
      <c r="H86" s="34">
        <v>17.885</v>
      </c>
    </row>
    <row r="87" spans="1:8" s="1" customFormat="1" ht="14.25">
      <c r="A87" s="107"/>
      <c r="B87" s="4" t="s">
        <v>400</v>
      </c>
      <c r="C87" s="5" t="s">
        <v>9</v>
      </c>
      <c r="D87" s="6">
        <v>156</v>
      </c>
      <c r="E87" s="7">
        <v>13.797</v>
      </c>
      <c r="F87" s="8">
        <v>519</v>
      </c>
      <c r="G87" s="33">
        <v>156</v>
      </c>
      <c r="H87" s="34">
        <v>13.797</v>
      </c>
    </row>
    <row r="88" spans="1:8" s="1" customFormat="1" ht="14.25">
      <c r="A88" s="107"/>
      <c r="B88" s="4" t="s">
        <v>401</v>
      </c>
      <c r="C88" s="5" t="s">
        <v>9</v>
      </c>
      <c r="D88" s="6">
        <v>345</v>
      </c>
      <c r="E88" s="7">
        <v>13.822</v>
      </c>
      <c r="F88" s="8">
        <v>257</v>
      </c>
      <c r="G88" s="33"/>
      <c r="H88" s="34"/>
    </row>
    <row r="89" spans="1:8" s="1" customFormat="1" ht="14.25">
      <c r="A89" s="107"/>
      <c r="B89" s="4" t="s">
        <v>402</v>
      </c>
      <c r="C89" s="5" t="s">
        <v>9</v>
      </c>
      <c r="D89" s="6">
        <v>180</v>
      </c>
      <c r="E89" s="7">
        <v>5.174</v>
      </c>
      <c r="F89" s="8">
        <v>567</v>
      </c>
      <c r="G89" s="33">
        <v>180</v>
      </c>
      <c r="H89" s="34">
        <v>5.174</v>
      </c>
    </row>
    <row r="90" spans="1:8" s="1" customFormat="1" ht="14.25">
      <c r="A90" s="107"/>
      <c r="B90" s="4" t="s">
        <v>403</v>
      </c>
      <c r="C90" s="5" t="s">
        <v>9</v>
      </c>
      <c r="D90" s="6">
        <v>184</v>
      </c>
      <c r="E90" s="7">
        <v>17.271</v>
      </c>
      <c r="F90" s="8">
        <v>470</v>
      </c>
      <c r="G90" s="33">
        <v>184</v>
      </c>
      <c r="H90" s="34">
        <v>17.271</v>
      </c>
    </row>
    <row r="91" spans="1:8" s="1" customFormat="1" ht="14.25">
      <c r="A91" s="107"/>
      <c r="B91" s="4" t="s">
        <v>404</v>
      </c>
      <c r="C91" s="5" t="s">
        <v>9</v>
      </c>
      <c r="D91" s="6">
        <v>171</v>
      </c>
      <c r="E91" s="7">
        <v>5.274</v>
      </c>
      <c r="F91" s="8">
        <v>460</v>
      </c>
      <c r="G91" s="33">
        <v>171</v>
      </c>
      <c r="H91" s="34">
        <v>5.274</v>
      </c>
    </row>
    <row r="92" spans="1:8" s="1" customFormat="1" ht="14.25">
      <c r="A92" s="107"/>
      <c r="B92" s="4" t="s">
        <v>405</v>
      </c>
      <c r="C92" s="5" t="s">
        <v>9</v>
      </c>
      <c r="D92" s="6">
        <v>909</v>
      </c>
      <c r="E92" s="7">
        <v>29.601</v>
      </c>
      <c r="F92" s="8">
        <v>537</v>
      </c>
      <c r="G92" s="33">
        <v>909</v>
      </c>
      <c r="H92" s="34">
        <v>29.601</v>
      </c>
    </row>
    <row r="93" spans="1:8" s="1" customFormat="1" ht="14.25">
      <c r="A93" s="107"/>
      <c r="B93" s="4" t="s">
        <v>406</v>
      </c>
      <c r="C93" s="5" t="s">
        <v>9</v>
      </c>
      <c r="D93" s="6">
        <v>291</v>
      </c>
      <c r="E93" s="7">
        <v>11.182</v>
      </c>
      <c r="F93" s="8">
        <v>500</v>
      </c>
      <c r="G93" s="33">
        <v>291</v>
      </c>
      <c r="H93" s="34">
        <v>11.182</v>
      </c>
    </row>
    <row r="94" spans="1:8" s="1" customFormat="1" ht="14.25">
      <c r="A94" s="107"/>
      <c r="B94" s="4" t="s">
        <v>407</v>
      </c>
      <c r="C94" s="5" t="s">
        <v>9</v>
      </c>
      <c r="D94" s="6">
        <v>395</v>
      </c>
      <c r="E94" s="7">
        <v>7.074</v>
      </c>
      <c r="F94" s="8">
        <v>351</v>
      </c>
      <c r="G94" s="33"/>
      <c r="H94" s="34"/>
    </row>
    <row r="95" spans="1:8" s="1" customFormat="1" ht="14.25">
      <c r="A95" s="107"/>
      <c r="B95" s="4" t="s">
        <v>408</v>
      </c>
      <c r="C95" s="5" t="s">
        <v>9</v>
      </c>
      <c r="D95" s="6">
        <v>77</v>
      </c>
      <c r="E95" s="7">
        <v>3.099</v>
      </c>
      <c r="F95" s="8">
        <v>300</v>
      </c>
      <c r="G95" s="33"/>
      <c r="H95" s="34"/>
    </row>
    <row r="96" spans="1:8" s="1" customFormat="1" ht="14.25">
      <c r="A96" s="107"/>
      <c r="B96" s="4" t="s">
        <v>409</v>
      </c>
      <c r="C96" s="5" t="s">
        <v>9</v>
      </c>
      <c r="D96" s="6">
        <v>331</v>
      </c>
      <c r="E96" s="7">
        <v>18.953</v>
      </c>
      <c r="F96" s="8">
        <v>478</v>
      </c>
      <c r="G96" s="33">
        <v>331</v>
      </c>
      <c r="H96" s="34">
        <v>18.953</v>
      </c>
    </row>
    <row r="97" spans="1:8" s="1" customFormat="1" ht="14.25">
      <c r="A97" s="53" t="s">
        <v>14</v>
      </c>
      <c r="B97" s="9"/>
      <c r="C97" s="10"/>
      <c r="D97" s="11">
        <f>SUM(D81:D96)</f>
        <v>6133</v>
      </c>
      <c r="E97" s="12">
        <f>SUM(E81:E96)</f>
        <v>220.836</v>
      </c>
      <c r="F97" s="13"/>
      <c r="G97" s="35">
        <f>SUM(G81:G96)</f>
        <v>4043</v>
      </c>
      <c r="H97" s="50">
        <f>SUM(H81:H96)</f>
        <v>185.029</v>
      </c>
    </row>
    <row r="98" spans="1:8" s="1" customFormat="1" ht="14.25">
      <c r="A98" s="102" t="s">
        <v>410</v>
      </c>
      <c r="B98" s="4" t="s">
        <v>107</v>
      </c>
      <c r="C98" s="5" t="s">
        <v>9</v>
      </c>
      <c r="D98" s="6">
        <v>783</v>
      </c>
      <c r="E98" s="7">
        <v>6.999</v>
      </c>
      <c r="F98" s="8">
        <v>98</v>
      </c>
      <c r="G98" s="33">
        <v>783</v>
      </c>
      <c r="H98" s="34">
        <v>6.999</v>
      </c>
    </row>
    <row r="99" spans="1:8" s="1" customFormat="1" ht="14.25">
      <c r="A99" s="107"/>
      <c r="B99" s="4" t="s">
        <v>411</v>
      </c>
      <c r="C99" s="5" t="s">
        <v>9</v>
      </c>
      <c r="D99" s="6">
        <v>402</v>
      </c>
      <c r="E99" s="7">
        <v>6.124</v>
      </c>
      <c r="F99" s="8">
        <v>260</v>
      </c>
      <c r="G99" s="33">
        <v>402</v>
      </c>
      <c r="H99" s="34">
        <v>6.124</v>
      </c>
    </row>
    <row r="100" spans="1:8" s="1" customFormat="1" ht="14.25">
      <c r="A100" s="107"/>
      <c r="B100" s="4" t="s">
        <v>412</v>
      </c>
      <c r="C100" s="5" t="s">
        <v>9</v>
      </c>
      <c r="D100" s="6">
        <v>268</v>
      </c>
      <c r="E100" s="7">
        <v>3.45</v>
      </c>
      <c r="F100" s="8">
        <v>180</v>
      </c>
      <c r="G100" s="33">
        <v>268</v>
      </c>
      <c r="H100" s="34">
        <v>3.45</v>
      </c>
    </row>
    <row r="101" spans="1:8" s="1" customFormat="1" ht="14.25">
      <c r="A101" s="107"/>
      <c r="B101" s="4" t="s">
        <v>413</v>
      </c>
      <c r="C101" s="5" t="s">
        <v>9</v>
      </c>
      <c r="D101" s="6">
        <v>233</v>
      </c>
      <c r="E101" s="7">
        <v>12.558</v>
      </c>
      <c r="F101" s="8">
        <v>474</v>
      </c>
      <c r="G101" s="33">
        <v>233</v>
      </c>
      <c r="H101" s="34">
        <v>12.558</v>
      </c>
    </row>
    <row r="102" spans="1:8" s="1" customFormat="1" ht="14.25">
      <c r="A102" s="107"/>
      <c r="B102" s="4" t="s">
        <v>414</v>
      </c>
      <c r="C102" s="5" t="s">
        <v>9</v>
      </c>
      <c r="D102" s="6">
        <v>273</v>
      </c>
      <c r="E102" s="7">
        <v>3.675</v>
      </c>
      <c r="F102" s="8">
        <v>130</v>
      </c>
      <c r="G102" s="33">
        <v>273</v>
      </c>
      <c r="H102" s="34">
        <v>3.675</v>
      </c>
    </row>
    <row r="103" spans="1:8" s="1" customFormat="1" ht="14.25">
      <c r="A103" s="107"/>
      <c r="B103" s="4" t="s">
        <v>415</v>
      </c>
      <c r="C103" s="5" t="s">
        <v>9</v>
      </c>
      <c r="D103" s="6">
        <v>68</v>
      </c>
      <c r="E103" s="7">
        <v>2.625</v>
      </c>
      <c r="F103" s="8">
        <v>260</v>
      </c>
      <c r="G103" s="33">
        <v>68</v>
      </c>
      <c r="H103" s="34">
        <v>2.625</v>
      </c>
    </row>
    <row r="104" spans="1:8" s="1" customFormat="1" ht="14.25">
      <c r="A104" s="107"/>
      <c r="B104" s="4" t="s">
        <v>416</v>
      </c>
      <c r="C104" s="5" t="s">
        <v>9</v>
      </c>
      <c r="D104" s="6">
        <v>144</v>
      </c>
      <c r="E104" s="7">
        <v>2.475</v>
      </c>
      <c r="F104" s="8">
        <v>190</v>
      </c>
      <c r="G104" s="33">
        <v>144</v>
      </c>
      <c r="H104" s="34">
        <v>2.475</v>
      </c>
    </row>
    <row r="105" spans="1:8" s="1" customFormat="1" ht="14.25">
      <c r="A105" s="107"/>
      <c r="B105" s="4" t="s">
        <v>417</v>
      </c>
      <c r="C105" s="5" t="s">
        <v>9</v>
      </c>
      <c r="D105" s="6">
        <v>457</v>
      </c>
      <c r="E105" s="7">
        <v>13.226</v>
      </c>
      <c r="F105" s="8">
        <v>488</v>
      </c>
      <c r="G105" s="33">
        <v>457</v>
      </c>
      <c r="H105" s="34">
        <v>13.226</v>
      </c>
    </row>
    <row r="106" spans="1:8" s="1" customFormat="1" ht="14.25">
      <c r="A106" s="53" t="s">
        <v>14</v>
      </c>
      <c r="B106" s="9"/>
      <c r="C106" s="10"/>
      <c r="D106" s="11">
        <f>SUM(D98:D105)</f>
        <v>2628</v>
      </c>
      <c r="E106" s="12">
        <f>SUM(E98:E105)</f>
        <v>51.132</v>
      </c>
      <c r="F106" s="13"/>
      <c r="G106" s="35">
        <f>SUM(G98:G105)</f>
        <v>2628</v>
      </c>
      <c r="H106" s="50">
        <f>SUM(H98:H105)</f>
        <v>51.132</v>
      </c>
    </row>
    <row r="107" spans="1:8" s="1" customFormat="1" ht="14.25">
      <c r="A107" s="102" t="s">
        <v>418</v>
      </c>
      <c r="B107" s="4" t="s">
        <v>419</v>
      </c>
      <c r="C107" s="5" t="s">
        <v>25</v>
      </c>
      <c r="D107" s="6">
        <v>594</v>
      </c>
      <c r="E107" s="7">
        <v>6.124</v>
      </c>
      <c r="F107" s="8">
        <v>218</v>
      </c>
      <c r="G107" s="33">
        <v>594</v>
      </c>
      <c r="H107" s="34">
        <v>6.124</v>
      </c>
    </row>
    <row r="108" spans="1:8" s="1" customFormat="1" ht="28.5">
      <c r="A108" s="107"/>
      <c r="B108" s="4" t="s">
        <v>293</v>
      </c>
      <c r="C108" s="5" t="s">
        <v>25</v>
      </c>
      <c r="D108" s="6">
        <v>276</v>
      </c>
      <c r="E108" s="7">
        <v>5.05</v>
      </c>
      <c r="F108" s="8">
        <v>253</v>
      </c>
      <c r="G108" s="33">
        <v>276</v>
      </c>
      <c r="H108" s="34">
        <v>5.05</v>
      </c>
    </row>
    <row r="109" spans="1:8" s="1" customFormat="1" ht="28.5">
      <c r="A109" s="107"/>
      <c r="B109" s="4" t="s">
        <v>420</v>
      </c>
      <c r="C109" s="5" t="s">
        <v>9</v>
      </c>
      <c r="D109" s="6">
        <v>196</v>
      </c>
      <c r="E109" s="7">
        <v>5.599</v>
      </c>
      <c r="F109" s="8">
        <v>380</v>
      </c>
      <c r="G109" s="33">
        <v>196</v>
      </c>
      <c r="H109" s="34">
        <v>5.599</v>
      </c>
    </row>
    <row r="110" spans="1:8" s="1" customFormat="1" ht="14.25">
      <c r="A110" s="107"/>
      <c r="B110" s="4" t="s">
        <v>421</v>
      </c>
      <c r="C110" s="5" t="s">
        <v>25</v>
      </c>
      <c r="D110" s="6">
        <v>2435</v>
      </c>
      <c r="E110" s="7">
        <v>9.449</v>
      </c>
      <c r="F110" s="8">
        <v>132</v>
      </c>
      <c r="G110" s="33"/>
      <c r="H110" s="34"/>
    </row>
    <row r="111" spans="1:8" s="1" customFormat="1" ht="14.25">
      <c r="A111" s="107"/>
      <c r="B111" s="4" t="s">
        <v>422</v>
      </c>
      <c r="C111" s="5" t="s">
        <v>9</v>
      </c>
      <c r="D111" s="6">
        <v>697</v>
      </c>
      <c r="E111" s="7">
        <v>11.399</v>
      </c>
      <c r="F111" s="8">
        <v>82</v>
      </c>
      <c r="G111" s="33">
        <v>697</v>
      </c>
      <c r="H111" s="34">
        <v>11.399</v>
      </c>
    </row>
    <row r="112" spans="1:8" s="1" customFormat="1" ht="14.25">
      <c r="A112" s="107"/>
      <c r="B112" s="4" t="s">
        <v>423</v>
      </c>
      <c r="C112" s="5" t="s">
        <v>9</v>
      </c>
      <c r="D112" s="6">
        <v>120</v>
      </c>
      <c r="E112" s="7">
        <v>2.575</v>
      </c>
      <c r="F112" s="8">
        <v>260</v>
      </c>
      <c r="G112" s="33">
        <v>120</v>
      </c>
      <c r="H112" s="34">
        <v>2.575</v>
      </c>
    </row>
    <row r="113" spans="1:8" s="1" customFormat="1" ht="14.25">
      <c r="A113" s="107"/>
      <c r="B113" s="4" t="s">
        <v>424</v>
      </c>
      <c r="C113" s="5" t="s">
        <v>25</v>
      </c>
      <c r="D113" s="6">
        <v>201</v>
      </c>
      <c r="E113" s="7">
        <v>2.9</v>
      </c>
      <c r="F113" s="8">
        <v>270</v>
      </c>
      <c r="G113" s="33">
        <v>201</v>
      </c>
      <c r="H113" s="34">
        <v>2.9</v>
      </c>
    </row>
    <row r="114" spans="1:8" s="1" customFormat="1" ht="28.5">
      <c r="A114" s="107"/>
      <c r="B114" s="4" t="s">
        <v>425</v>
      </c>
      <c r="C114" s="5" t="s">
        <v>9</v>
      </c>
      <c r="D114" s="6">
        <v>223</v>
      </c>
      <c r="E114" s="7">
        <v>7.024</v>
      </c>
      <c r="F114" s="8">
        <v>250</v>
      </c>
      <c r="G114" s="33">
        <v>223</v>
      </c>
      <c r="H114" s="34">
        <v>7.024</v>
      </c>
    </row>
    <row r="115" spans="1:8" s="1" customFormat="1" ht="14.25">
      <c r="A115" s="107"/>
      <c r="B115" s="4" t="s">
        <v>426</v>
      </c>
      <c r="C115" s="5" t="s">
        <v>9</v>
      </c>
      <c r="D115" s="6">
        <v>196</v>
      </c>
      <c r="E115" s="7">
        <v>9.299</v>
      </c>
      <c r="F115" s="8">
        <v>393</v>
      </c>
      <c r="G115" s="33">
        <v>196</v>
      </c>
      <c r="H115" s="34">
        <v>9.299</v>
      </c>
    </row>
    <row r="116" spans="1:8" s="1" customFormat="1" ht="14.25">
      <c r="A116" s="107"/>
      <c r="B116" s="4" t="s">
        <v>427</v>
      </c>
      <c r="C116" s="5" t="s">
        <v>9</v>
      </c>
      <c r="D116" s="6">
        <v>221</v>
      </c>
      <c r="E116" s="7">
        <v>9.799</v>
      </c>
      <c r="F116" s="8">
        <v>327</v>
      </c>
      <c r="G116" s="33">
        <v>221</v>
      </c>
      <c r="H116" s="34">
        <v>9.799</v>
      </c>
    </row>
    <row r="117" spans="1:8" s="1" customFormat="1" ht="14.25">
      <c r="A117" s="107"/>
      <c r="B117" s="4" t="s">
        <v>428</v>
      </c>
      <c r="C117" s="5" t="s">
        <v>25</v>
      </c>
      <c r="D117" s="6">
        <v>630</v>
      </c>
      <c r="E117" s="7">
        <v>7.749</v>
      </c>
      <c r="F117" s="8">
        <v>196</v>
      </c>
      <c r="G117" s="33">
        <v>630</v>
      </c>
      <c r="H117" s="34">
        <v>7.749</v>
      </c>
    </row>
    <row r="118" spans="1:8" s="1" customFormat="1" ht="14.25">
      <c r="A118" s="107"/>
      <c r="B118" s="4" t="s">
        <v>429</v>
      </c>
      <c r="C118" s="5" t="s">
        <v>25</v>
      </c>
      <c r="D118" s="6">
        <v>365</v>
      </c>
      <c r="E118" s="7">
        <v>4.55</v>
      </c>
      <c r="F118" s="8">
        <v>293</v>
      </c>
      <c r="G118" s="33">
        <v>365</v>
      </c>
      <c r="H118" s="34">
        <v>4.55</v>
      </c>
    </row>
    <row r="119" spans="1:8" s="1" customFormat="1" ht="14.25">
      <c r="A119" s="107"/>
      <c r="B119" s="4" t="s">
        <v>430</v>
      </c>
      <c r="C119" s="5" t="s">
        <v>9</v>
      </c>
      <c r="D119" s="6">
        <v>181</v>
      </c>
      <c r="E119" s="7">
        <v>11.424</v>
      </c>
      <c r="F119" s="8">
        <v>350</v>
      </c>
      <c r="G119" s="33">
        <v>181</v>
      </c>
      <c r="H119" s="34">
        <v>11.424</v>
      </c>
    </row>
    <row r="120" spans="1:8" s="1" customFormat="1" ht="28.5">
      <c r="A120" s="107"/>
      <c r="B120" s="4" t="s">
        <v>431</v>
      </c>
      <c r="C120" s="5" t="s">
        <v>25</v>
      </c>
      <c r="D120" s="6">
        <v>264</v>
      </c>
      <c r="E120" s="7">
        <v>2.7</v>
      </c>
      <c r="F120" s="8">
        <v>210</v>
      </c>
      <c r="G120" s="33">
        <v>264</v>
      </c>
      <c r="H120" s="34">
        <v>2.7</v>
      </c>
    </row>
    <row r="121" spans="1:8" s="1" customFormat="1" ht="14.25">
      <c r="A121" s="53" t="s">
        <v>14</v>
      </c>
      <c r="B121" s="9"/>
      <c r="C121" s="10"/>
      <c r="D121" s="11">
        <f>SUM(D107:D120)</f>
        <v>6599</v>
      </c>
      <c r="E121" s="12">
        <f>SUM(E107:E120)</f>
        <v>95.641</v>
      </c>
      <c r="F121" s="13"/>
      <c r="G121" s="35">
        <f>SUM(G107:G120)</f>
        <v>4164</v>
      </c>
      <c r="H121" s="50">
        <f>SUM(H107:H120)</f>
        <v>86.192</v>
      </c>
    </row>
    <row r="122" spans="1:8" s="1" customFormat="1" ht="14.25">
      <c r="A122" s="102" t="s">
        <v>432</v>
      </c>
      <c r="B122" s="4" t="s">
        <v>124</v>
      </c>
      <c r="C122" s="5" t="s">
        <v>9</v>
      </c>
      <c r="D122" s="6">
        <v>289</v>
      </c>
      <c r="E122" s="7">
        <v>10.099</v>
      </c>
      <c r="F122" s="8">
        <v>493</v>
      </c>
      <c r="G122" s="33">
        <v>289</v>
      </c>
      <c r="H122" s="34">
        <v>10.099</v>
      </c>
    </row>
    <row r="123" spans="1:8" s="1" customFormat="1" ht="14.25">
      <c r="A123" s="107"/>
      <c r="B123" s="4" t="s">
        <v>433</v>
      </c>
      <c r="C123" s="5" t="s">
        <v>9</v>
      </c>
      <c r="D123" s="6">
        <v>288</v>
      </c>
      <c r="E123" s="7">
        <v>5.349</v>
      </c>
      <c r="F123" s="8">
        <v>465</v>
      </c>
      <c r="G123" s="33">
        <v>288</v>
      </c>
      <c r="H123" s="34">
        <v>5.349</v>
      </c>
    </row>
    <row r="124" spans="1:8" s="1" customFormat="1" ht="14.25">
      <c r="A124" s="107"/>
      <c r="B124" s="4" t="s">
        <v>434</v>
      </c>
      <c r="C124" s="5" t="s">
        <v>9</v>
      </c>
      <c r="D124" s="6">
        <v>358</v>
      </c>
      <c r="E124" s="7">
        <v>20.719</v>
      </c>
      <c r="F124" s="8">
        <v>574</v>
      </c>
      <c r="G124" s="33">
        <v>358</v>
      </c>
      <c r="H124" s="34">
        <v>20.719</v>
      </c>
    </row>
    <row r="125" spans="1:8" s="1" customFormat="1" ht="14.25">
      <c r="A125" s="107"/>
      <c r="B125" s="4" t="s">
        <v>435</v>
      </c>
      <c r="C125" s="5" t="s">
        <v>9</v>
      </c>
      <c r="D125" s="6">
        <v>262</v>
      </c>
      <c r="E125" s="7">
        <v>25.179</v>
      </c>
      <c r="F125" s="8">
        <v>486</v>
      </c>
      <c r="G125" s="33">
        <v>262</v>
      </c>
      <c r="H125" s="34">
        <v>25.179</v>
      </c>
    </row>
    <row r="126" spans="1:8" s="1" customFormat="1" ht="14.25">
      <c r="A126" s="107"/>
      <c r="B126" s="4" t="s">
        <v>282</v>
      </c>
      <c r="C126" s="5" t="s">
        <v>9</v>
      </c>
      <c r="D126" s="6">
        <v>168</v>
      </c>
      <c r="E126" s="7">
        <v>8.373</v>
      </c>
      <c r="F126" s="8">
        <v>595</v>
      </c>
      <c r="G126" s="33">
        <v>168</v>
      </c>
      <c r="H126" s="34">
        <v>8.373</v>
      </c>
    </row>
    <row r="127" spans="1:8" s="1" customFormat="1" ht="14.25">
      <c r="A127" s="107"/>
      <c r="B127" s="4" t="s">
        <v>436</v>
      </c>
      <c r="C127" s="5" t="s">
        <v>9</v>
      </c>
      <c r="D127" s="6">
        <v>170</v>
      </c>
      <c r="E127" s="7">
        <v>9.329</v>
      </c>
      <c r="F127" s="8">
        <v>340</v>
      </c>
      <c r="G127" s="33"/>
      <c r="H127" s="34"/>
    </row>
    <row r="128" spans="1:8" s="1" customFormat="1" ht="14.25">
      <c r="A128" s="107"/>
      <c r="B128" s="4" t="s">
        <v>437</v>
      </c>
      <c r="C128" s="5" t="s">
        <v>9</v>
      </c>
      <c r="D128" s="6">
        <v>409</v>
      </c>
      <c r="E128" s="7">
        <v>16.695</v>
      </c>
      <c r="F128" s="8">
        <v>680</v>
      </c>
      <c r="G128" s="33">
        <v>409</v>
      </c>
      <c r="H128" s="34">
        <v>16.695</v>
      </c>
    </row>
    <row r="129" spans="1:8" s="1" customFormat="1" ht="14.25">
      <c r="A129" s="107"/>
      <c r="B129" s="4" t="s">
        <v>438</v>
      </c>
      <c r="C129" s="5" t="s">
        <v>9</v>
      </c>
      <c r="D129" s="6">
        <v>188</v>
      </c>
      <c r="E129" s="7">
        <v>6.673</v>
      </c>
      <c r="F129" s="8">
        <v>650</v>
      </c>
      <c r="G129" s="33">
        <v>188</v>
      </c>
      <c r="H129" s="34">
        <v>6.673</v>
      </c>
    </row>
    <row r="130" spans="1:8" s="1" customFormat="1" ht="14.25">
      <c r="A130" s="107"/>
      <c r="B130" s="4" t="s">
        <v>439</v>
      </c>
      <c r="C130" s="5" t="s">
        <v>9</v>
      </c>
      <c r="D130" s="6">
        <v>128</v>
      </c>
      <c r="E130" s="7">
        <v>5.353</v>
      </c>
      <c r="F130" s="8">
        <v>533</v>
      </c>
      <c r="G130" s="33">
        <v>128</v>
      </c>
      <c r="H130" s="34">
        <v>5.353</v>
      </c>
    </row>
    <row r="131" spans="1:8" s="1" customFormat="1" ht="14.25">
      <c r="A131" s="107"/>
      <c r="B131" s="4" t="s">
        <v>440</v>
      </c>
      <c r="C131" s="5" t="s">
        <v>9</v>
      </c>
      <c r="D131" s="6">
        <v>160</v>
      </c>
      <c r="E131" s="7">
        <v>7.353</v>
      </c>
      <c r="F131" s="8">
        <v>480</v>
      </c>
      <c r="G131" s="33">
        <v>160</v>
      </c>
      <c r="H131" s="34">
        <v>7.353</v>
      </c>
    </row>
    <row r="132" spans="1:8" s="1" customFormat="1" ht="14.25">
      <c r="A132" s="107"/>
      <c r="B132" s="4" t="s">
        <v>441</v>
      </c>
      <c r="C132" s="5" t="s">
        <v>9</v>
      </c>
      <c r="D132" s="6">
        <v>374</v>
      </c>
      <c r="E132" s="7">
        <v>9.947</v>
      </c>
      <c r="F132" s="8">
        <v>620</v>
      </c>
      <c r="G132" s="33">
        <v>374</v>
      </c>
      <c r="H132" s="34">
        <v>9.947</v>
      </c>
    </row>
    <row r="133" spans="1:8" s="1" customFormat="1" ht="14.25">
      <c r="A133" s="107"/>
      <c r="B133" s="4" t="s">
        <v>442</v>
      </c>
      <c r="C133" s="5" t="s">
        <v>9</v>
      </c>
      <c r="D133" s="6">
        <v>209</v>
      </c>
      <c r="E133" s="7">
        <v>4.199</v>
      </c>
      <c r="F133" s="8">
        <v>380</v>
      </c>
      <c r="G133" s="33"/>
      <c r="H133" s="34"/>
    </row>
    <row r="134" spans="1:8" s="1" customFormat="1" ht="14.25">
      <c r="A134" s="107"/>
      <c r="B134" s="4" t="s">
        <v>443</v>
      </c>
      <c r="C134" s="5" t="s">
        <v>9</v>
      </c>
      <c r="D134" s="6">
        <v>309</v>
      </c>
      <c r="E134" s="7">
        <v>13.153</v>
      </c>
      <c r="F134" s="8">
        <v>480</v>
      </c>
      <c r="G134" s="33">
        <v>309</v>
      </c>
      <c r="H134" s="34">
        <v>13.153</v>
      </c>
    </row>
    <row r="135" spans="1:8" s="1" customFormat="1" ht="14.25">
      <c r="A135" s="107"/>
      <c r="B135" s="4" t="s">
        <v>444</v>
      </c>
      <c r="C135" s="5" t="s">
        <v>9</v>
      </c>
      <c r="D135" s="6">
        <v>200</v>
      </c>
      <c r="E135" s="7">
        <v>9.126</v>
      </c>
      <c r="F135" s="8">
        <v>490</v>
      </c>
      <c r="G135" s="33">
        <v>200</v>
      </c>
      <c r="H135" s="34">
        <v>9.126</v>
      </c>
    </row>
    <row r="136" spans="1:8" s="1" customFormat="1" ht="14.25">
      <c r="A136" s="53" t="s">
        <v>14</v>
      </c>
      <c r="B136" s="9"/>
      <c r="C136" s="10"/>
      <c r="D136" s="11">
        <f>SUM(D122:D135)</f>
        <v>3512</v>
      </c>
      <c r="E136" s="12">
        <f>SUM(E122:E135)</f>
        <v>151.547</v>
      </c>
      <c r="F136" s="13"/>
      <c r="G136" s="35">
        <f>SUM(G122:G135)</f>
        <v>3133</v>
      </c>
      <c r="H136" s="50">
        <f>SUM(H122:H135)</f>
        <v>138.019</v>
      </c>
    </row>
    <row r="137" spans="1:8" s="1" customFormat="1" ht="14.25">
      <c r="A137" s="102" t="s">
        <v>445</v>
      </c>
      <c r="B137" s="4" t="s">
        <v>446</v>
      </c>
      <c r="C137" s="5" t="s">
        <v>9</v>
      </c>
      <c r="D137" s="6">
        <v>613</v>
      </c>
      <c r="E137" s="7">
        <v>13.77</v>
      </c>
      <c r="F137" s="8">
        <v>177</v>
      </c>
      <c r="G137" s="33">
        <v>613</v>
      </c>
      <c r="H137" s="34">
        <v>13.77</v>
      </c>
    </row>
    <row r="138" spans="1:8" s="1" customFormat="1" ht="14.25">
      <c r="A138" s="107"/>
      <c r="B138" s="4" t="s">
        <v>56</v>
      </c>
      <c r="C138" s="5" t="s">
        <v>25</v>
      </c>
      <c r="D138" s="6">
        <v>130</v>
      </c>
      <c r="E138" s="7">
        <v>5.855</v>
      </c>
      <c r="F138" s="8">
        <v>310</v>
      </c>
      <c r="G138" s="33">
        <v>130</v>
      </c>
      <c r="H138" s="34">
        <v>5.855</v>
      </c>
    </row>
    <row r="139" spans="1:8" s="1" customFormat="1" ht="28.5">
      <c r="A139" s="107"/>
      <c r="B139" s="4" t="s">
        <v>447</v>
      </c>
      <c r="C139" s="5" t="s">
        <v>9</v>
      </c>
      <c r="D139" s="6">
        <v>334</v>
      </c>
      <c r="E139" s="7">
        <v>18.794</v>
      </c>
      <c r="F139" s="8">
        <v>481</v>
      </c>
      <c r="G139" s="33">
        <v>334</v>
      </c>
      <c r="H139" s="34">
        <v>18.794</v>
      </c>
    </row>
    <row r="140" spans="1:8" s="1" customFormat="1" ht="14.25">
      <c r="A140" s="107"/>
      <c r="B140" s="4" t="s">
        <v>448</v>
      </c>
      <c r="C140" s="5" t="s">
        <v>25</v>
      </c>
      <c r="D140" s="6">
        <v>330</v>
      </c>
      <c r="E140" s="7">
        <v>10.343</v>
      </c>
      <c r="F140" s="8">
        <v>350</v>
      </c>
      <c r="G140" s="33">
        <v>330</v>
      </c>
      <c r="H140" s="34">
        <v>10.343</v>
      </c>
    </row>
    <row r="141" spans="1:8" s="1" customFormat="1" ht="14.25">
      <c r="A141" s="107"/>
      <c r="B141" s="4" t="s">
        <v>449</v>
      </c>
      <c r="C141" s="5" t="s">
        <v>9</v>
      </c>
      <c r="D141" s="6">
        <v>207</v>
      </c>
      <c r="E141" s="7">
        <v>18.619</v>
      </c>
      <c r="F141" s="8">
        <v>227</v>
      </c>
      <c r="G141" s="33">
        <v>207</v>
      </c>
      <c r="H141" s="34">
        <v>18.619</v>
      </c>
    </row>
    <row r="142" spans="1:8" s="1" customFormat="1" ht="14.25">
      <c r="A142" s="107"/>
      <c r="B142" s="4" t="s">
        <v>450</v>
      </c>
      <c r="C142" s="5" t="s">
        <v>25</v>
      </c>
      <c r="D142" s="6">
        <v>401</v>
      </c>
      <c r="E142" s="7">
        <v>15.295</v>
      </c>
      <c r="F142" s="8">
        <v>307</v>
      </c>
      <c r="G142" s="33">
        <v>401</v>
      </c>
      <c r="H142" s="34">
        <v>15.295</v>
      </c>
    </row>
    <row r="143" spans="1:8" s="1" customFormat="1" ht="14.25">
      <c r="A143" s="107"/>
      <c r="B143" s="4" t="s">
        <v>451</v>
      </c>
      <c r="C143" s="5" t="s">
        <v>25</v>
      </c>
      <c r="D143" s="6">
        <v>369</v>
      </c>
      <c r="E143" s="7">
        <v>10.297</v>
      </c>
      <c r="F143" s="8">
        <v>110</v>
      </c>
      <c r="G143" s="33">
        <v>369</v>
      </c>
      <c r="H143" s="34">
        <v>10.297</v>
      </c>
    </row>
    <row r="144" spans="1:8" s="1" customFormat="1" ht="14.25">
      <c r="A144" s="107"/>
      <c r="B144" s="4" t="s">
        <v>452</v>
      </c>
      <c r="C144" s="5" t="s">
        <v>25</v>
      </c>
      <c r="D144" s="6">
        <v>289</v>
      </c>
      <c r="E144" s="7">
        <v>7.448</v>
      </c>
      <c r="F144" s="8">
        <v>183</v>
      </c>
      <c r="G144" s="33">
        <v>289</v>
      </c>
      <c r="H144" s="34">
        <v>7.448</v>
      </c>
    </row>
    <row r="145" spans="1:8" s="1" customFormat="1" ht="14.25">
      <c r="A145" s="107"/>
      <c r="B145" s="4" t="s">
        <v>453</v>
      </c>
      <c r="C145" s="5" t="s">
        <v>25</v>
      </c>
      <c r="D145" s="6">
        <v>845</v>
      </c>
      <c r="E145" s="7">
        <v>8.298</v>
      </c>
      <c r="F145" s="8">
        <v>69</v>
      </c>
      <c r="G145" s="33">
        <v>845</v>
      </c>
      <c r="H145" s="34">
        <v>8.298</v>
      </c>
    </row>
    <row r="146" spans="1:8" s="1" customFormat="1" ht="14.25">
      <c r="A146" s="107"/>
      <c r="B146" s="4" t="s">
        <v>454</v>
      </c>
      <c r="C146" s="5" t="s">
        <v>9</v>
      </c>
      <c r="D146" s="6">
        <v>428</v>
      </c>
      <c r="E146" s="7">
        <v>29.616</v>
      </c>
      <c r="F146" s="8">
        <v>131</v>
      </c>
      <c r="G146" s="33">
        <v>428</v>
      </c>
      <c r="H146" s="34">
        <v>29.616</v>
      </c>
    </row>
    <row r="147" spans="1:8" s="1" customFormat="1" ht="14.25">
      <c r="A147" s="53" t="s">
        <v>14</v>
      </c>
      <c r="B147" s="9"/>
      <c r="C147" s="10"/>
      <c r="D147" s="11">
        <f>SUM(D137:D146)</f>
        <v>3946</v>
      </c>
      <c r="E147" s="12">
        <f>SUM(E137:E146)</f>
        <v>138.33499999999998</v>
      </c>
      <c r="F147" s="13"/>
      <c r="G147" s="35">
        <f>SUM(G137:G146)</f>
        <v>3946</v>
      </c>
      <c r="H147" s="50">
        <f>SUM(H137:H146)</f>
        <v>138.33499999999998</v>
      </c>
    </row>
    <row r="148" spans="1:8" s="1" customFormat="1" ht="14.25">
      <c r="A148" s="52" t="s">
        <v>455</v>
      </c>
      <c r="B148" s="4" t="s">
        <v>456</v>
      </c>
      <c r="C148" s="5" t="s">
        <v>9</v>
      </c>
      <c r="D148" s="6">
        <v>1578</v>
      </c>
      <c r="E148" s="7">
        <v>17.926</v>
      </c>
      <c r="F148" s="8">
        <v>630</v>
      </c>
      <c r="G148" s="33">
        <v>1578</v>
      </c>
      <c r="H148" s="34">
        <v>17.926</v>
      </c>
    </row>
    <row r="149" spans="1:8" s="1" customFormat="1" ht="14.25">
      <c r="A149" s="58" t="s">
        <v>14</v>
      </c>
      <c r="B149" s="18"/>
      <c r="C149" s="19"/>
      <c r="D149" s="20">
        <f>SUM(D148)</f>
        <v>1578</v>
      </c>
      <c r="E149" s="21">
        <f>SUM(E148)</f>
        <v>17.926</v>
      </c>
      <c r="F149" s="22"/>
      <c r="G149" s="47">
        <f>SUM(G148)</f>
        <v>1578</v>
      </c>
      <c r="H149" s="48">
        <f>SUM(H148)</f>
        <v>17.926</v>
      </c>
    </row>
    <row r="150" spans="1:8" s="1" customFormat="1" ht="15" thickBot="1">
      <c r="A150" s="105" t="s">
        <v>636</v>
      </c>
      <c r="B150" s="106"/>
      <c r="C150" s="106"/>
      <c r="D150" s="55">
        <f>D17+D19+D33+D50+D67+D80+D97+D106+D121+D136+D147+D149</f>
        <v>81936</v>
      </c>
      <c r="E150" s="56">
        <f>E17+E19+E33+E50+E67+E80+E97+E106+E121+E136+E147+E149</f>
        <v>1496.047</v>
      </c>
      <c r="F150" s="57">
        <f>F17+F19+F33+F50+F67+F80+F97+F106+F121+F136+F147+F149</f>
        <v>0</v>
      </c>
      <c r="G150" s="38">
        <f>G17+G19+G33+G50+G67+G80+G97+G106+G121+G136+G147+G149</f>
        <v>35142</v>
      </c>
      <c r="H150" s="39">
        <f>H17+H19+H33+H50+H67+H80+H97+H106+H121+H136+H147+H149</f>
        <v>1082.4209999999998</v>
      </c>
    </row>
    <row r="153" spans="1:2" ht="14.25">
      <c r="A153" s="66" t="s">
        <v>647</v>
      </c>
      <c r="B153" s="66" t="s">
        <v>646</v>
      </c>
    </row>
    <row r="154" spans="1:2" ht="14.25">
      <c r="A154" s="65">
        <v>12</v>
      </c>
      <c r="B154" s="65">
        <v>133</v>
      </c>
    </row>
    <row r="155" spans="1:2" ht="14.25">
      <c r="A155" s="64" t="s">
        <v>652</v>
      </c>
      <c r="B155" s="64"/>
    </row>
    <row r="156" spans="1:2" ht="14.25">
      <c r="A156" s="66" t="s">
        <v>648</v>
      </c>
      <c r="B156" s="66" t="s">
        <v>649</v>
      </c>
    </row>
    <row r="157" spans="1:2" ht="14.25">
      <c r="A157" s="65">
        <v>12</v>
      </c>
      <c r="B157" s="65">
        <v>89</v>
      </c>
    </row>
    <row r="158" spans="1:2" ht="14.25">
      <c r="A158" s="64" t="s">
        <v>652</v>
      </c>
      <c r="B158" s="64"/>
    </row>
  </sheetData>
  <sheetProtection/>
  <mergeCells count="19">
    <mergeCell ref="A1:H1"/>
    <mergeCell ref="A5:A16"/>
    <mergeCell ref="D3:D4"/>
    <mergeCell ref="E3:E4"/>
    <mergeCell ref="F3:F4"/>
    <mergeCell ref="A150:C150"/>
    <mergeCell ref="A3:A4"/>
    <mergeCell ref="B3:B4"/>
    <mergeCell ref="C3:C4"/>
    <mergeCell ref="A107:A120"/>
    <mergeCell ref="A122:A135"/>
    <mergeCell ref="A81:A96"/>
    <mergeCell ref="A68:A79"/>
    <mergeCell ref="A20:A32"/>
    <mergeCell ref="A98:A105"/>
    <mergeCell ref="A51:A66"/>
    <mergeCell ref="G3:H3"/>
    <mergeCell ref="A34:A49"/>
    <mergeCell ref="A137:A146"/>
  </mergeCells>
  <printOptions horizontalCentered="1"/>
  <pageMargins left="0.6299212598425197" right="0.2755905511811024" top="0.31496062992125984" bottom="0.31496062992125984" header="0.5118110236220472" footer="0.31496062992125984"/>
  <pageSetup fitToHeight="0" fitToWidth="1" horizontalDpi="300" verticalDpi="300" orientation="portrait" paperSize="9" r:id="rId1"/>
  <headerFooter alignWithMargins="0">
    <oddFooter>&amp;R&amp;P</oddFooter>
  </headerFooter>
  <rowBreaks count="3" manualBreakCount="3">
    <brk id="50" max="255" man="1"/>
    <brk id="97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4"/>
  <sheetViews>
    <sheetView zoomScalePageLayoutView="0" workbookViewId="0" topLeftCell="A210">
      <selection activeCell="B210" sqref="B210"/>
    </sheetView>
  </sheetViews>
  <sheetFormatPr defaultColWidth="9.00390625" defaultRowHeight="12.75"/>
  <cols>
    <col min="1" max="1" width="16.25390625" style="23" bestFit="1" customWidth="1"/>
    <col min="2" max="2" width="20.875" style="23" customWidth="1"/>
    <col min="3" max="3" width="11.75390625" style="23" customWidth="1"/>
    <col min="4" max="16384" width="9.125" style="23" customWidth="1"/>
  </cols>
  <sheetData>
    <row r="1" spans="1:8" s="14" customFormat="1" ht="20.25">
      <c r="A1" s="89" t="s">
        <v>639</v>
      </c>
      <c r="B1" s="89"/>
      <c r="C1" s="89"/>
      <c r="D1" s="89"/>
      <c r="E1" s="89"/>
      <c r="F1" s="89"/>
      <c r="G1" s="89"/>
      <c r="H1" s="89"/>
    </row>
    <row r="2" spans="1:8" ht="10.5" customHeight="1" thickBot="1">
      <c r="A2" s="24"/>
      <c r="B2" s="24"/>
      <c r="C2" s="24"/>
      <c r="D2" s="24"/>
      <c r="E2" s="24"/>
      <c r="F2" s="24"/>
      <c r="G2" s="24"/>
      <c r="H2" s="24"/>
    </row>
    <row r="3" spans="1:8" ht="26.25" customHeight="1">
      <c r="A3" s="113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11" t="s">
        <v>5</v>
      </c>
      <c r="G3" s="115" t="s">
        <v>632</v>
      </c>
      <c r="H3" s="116"/>
    </row>
    <row r="4" spans="1:8" ht="27.75" thickBot="1">
      <c r="A4" s="114"/>
      <c r="B4" s="118"/>
      <c r="C4" s="120"/>
      <c r="D4" s="120"/>
      <c r="E4" s="122"/>
      <c r="F4" s="112"/>
      <c r="G4" s="25" t="s">
        <v>3</v>
      </c>
      <c r="H4" s="17" t="s">
        <v>4</v>
      </c>
    </row>
    <row r="5" spans="1:8" ht="14.25">
      <c r="A5" s="110" t="s">
        <v>6</v>
      </c>
      <c r="B5" s="26" t="s">
        <v>7</v>
      </c>
      <c r="C5" s="27"/>
      <c r="D5" s="28">
        <v>133012</v>
      </c>
      <c r="E5" s="29">
        <v>52.444</v>
      </c>
      <c r="F5" s="30">
        <v>34</v>
      </c>
      <c r="G5" s="31"/>
      <c r="H5" s="32"/>
    </row>
    <row r="6" spans="1:8" ht="14.25">
      <c r="A6" s="107"/>
      <c r="B6" s="4" t="s">
        <v>8</v>
      </c>
      <c r="C6" s="5" t="s">
        <v>9</v>
      </c>
      <c r="D6" s="6">
        <v>1089</v>
      </c>
      <c r="E6" s="7">
        <v>14.048</v>
      </c>
      <c r="F6" s="8">
        <v>286</v>
      </c>
      <c r="G6" s="33"/>
      <c r="H6" s="34"/>
    </row>
    <row r="7" spans="1:8" ht="14.25">
      <c r="A7" s="107"/>
      <c r="B7" s="4" t="s">
        <v>10</v>
      </c>
      <c r="C7" s="5"/>
      <c r="D7" s="6">
        <v>828</v>
      </c>
      <c r="E7" s="7">
        <v>8.499</v>
      </c>
      <c r="F7" s="8">
        <v>210</v>
      </c>
      <c r="G7" s="33"/>
      <c r="H7" s="34"/>
    </row>
    <row r="8" spans="1:8" ht="14.25">
      <c r="A8" s="107"/>
      <c r="B8" s="4" t="s">
        <v>11</v>
      </c>
      <c r="C8" s="5" t="s">
        <v>9</v>
      </c>
      <c r="D8" s="6">
        <v>1081</v>
      </c>
      <c r="E8" s="7">
        <v>14.7</v>
      </c>
      <c r="F8" s="8">
        <v>320</v>
      </c>
      <c r="G8" s="33">
        <v>1081</v>
      </c>
      <c r="H8" s="34">
        <v>14.7</v>
      </c>
    </row>
    <row r="9" spans="1:8" ht="14.25">
      <c r="A9" s="107"/>
      <c r="B9" s="4" t="s">
        <v>12</v>
      </c>
      <c r="C9" s="5"/>
      <c r="D9" s="6">
        <v>1004</v>
      </c>
      <c r="E9" s="7">
        <v>10.773</v>
      </c>
      <c r="F9" s="8">
        <v>224</v>
      </c>
      <c r="G9" s="33"/>
      <c r="H9" s="34"/>
    </row>
    <row r="10" spans="1:8" ht="14.25">
      <c r="A10" s="107"/>
      <c r="B10" s="4" t="s">
        <v>13</v>
      </c>
      <c r="C10" s="5" t="s">
        <v>9</v>
      </c>
      <c r="D10" s="6">
        <v>697</v>
      </c>
      <c r="E10" s="7">
        <v>8.562</v>
      </c>
      <c r="F10" s="8">
        <v>240</v>
      </c>
      <c r="G10" s="33">
        <v>697</v>
      </c>
      <c r="H10" s="34">
        <v>8.562</v>
      </c>
    </row>
    <row r="11" spans="1:8" ht="14.25">
      <c r="A11" s="53" t="s">
        <v>14</v>
      </c>
      <c r="B11" s="9"/>
      <c r="C11" s="10"/>
      <c r="D11" s="11">
        <f>SUM(D5:D10)</f>
        <v>137711</v>
      </c>
      <c r="E11" s="12">
        <f>SUM(E5:E10)</f>
        <v>109.026</v>
      </c>
      <c r="F11" s="13"/>
      <c r="G11" s="35">
        <f>SUM(G5:G10)</f>
        <v>1778</v>
      </c>
      <c r="H11" s="50">
        <f>SUM(H5:H10)</f>
        <v>23.262</v>
      </c>
    </row>
    <row r="12" spans="1:8" ht="14.25">
      <c r="A12" s="102" t="s">
        <v>15</v>
      </c>
      <c r="B12" s="4" t="s">
        <v>16</v>
      </c>
      <c r="C12" s="5" t="s">
        <v>9</v>
      </c>
      <c r="D12" s="6">
        <v>2143</v>
      </c>
      <c r="E12" s="7">
        <v>15.26</v>
      </c>
      <c r="F12" s="8">
        <v>579</v>
      </c>
      <c r="G12" s="33">
        <v>2143</v>
      </c>
      <c r="H12" s="34">
        <v>15.26</v>
      </c>
    </row>
    <row r="13" spans="1:8" ht="14.25">
      <c r="A13" s="107"/>
      <c r="B13" s="4" t="s">
        <v>17</v>
      </c>
      <c r="C13" s="5" t="s">
        <v>9</v>
      </c>
      <c r="D13" s="6">
        <v>789</v>
      </c>
      <c r="E13" s="7">
        <v>17.821</v>
      </c>
      <c r="F13" s="8">
        <v>530</v>
      </c>
      <c r="G13" s="33">
        <v>789</v>
      </c>
      <c r="H13" s="34">
        <v>17.821</v>
      </c>
    </row>
    <row r="14" spans="1:8" ht="14.25">
      <c r="A14" s="107"/>
      <c r="B14" s="4" t="s">
        <v>18</v>
      </c>
      <c r="C14" s="5" t="s">
        <v>9</v>
      </c>
      <c r="D14" s="6">
        <v>510</v>
      </c>
      <c r="E14" s="7">
        <v>6.552</v>
      </c>
      <c r="F14" s="8">
        <v>640</v>
      </c>
      <c r="G14" s="33">
        <v>510</v>
      </c>
      <c r="H14" s="34">
        <v>6.552</v>
      </c>
    </row>
    <row r="15" spans="1:8" ht="14.25">
      <c r="A15" s="107"/>
      <c r="B15" s="4" t="s">
        <v>19</v>
      </c>
      <c r="C15" s="5" t="s">
        <v>9</v>
      </c>
      <c r="D15" s="6">
        <v>267</v>
      </c>
      <c r="E15" s="7">
        <v>10.423</v>
      </c>
      <c r="F15" s="8">
        <v>461</v>
      </c>
      <c r="G15" s="33">
        <v>267</v>
      </c>
      <c r="H15" s="34">
        <v>10.423</v>
      </c>
    </row>
    <row r="16" spans="1:8" ht="14.25">
      <c r="A16" s="107"/>
      <c r="B16" s="4" t="s">
        <v>20</v>
      </c>
      <c r="C16" s="5" t="s">
        <v>9</v>
      </c>
      <c r="D16" s="6">
        <v>248</v>
      </c>
      <c r="E16" s="7">
        <v>16.346</v>
      </c>
      <c r="F16" s="8">
        <v>440</v>
      </c>
      <c r="G16" s="33">
        <v>248</v>
      </c>
      <c r="H16" s="34">
        <v>16.346</v>
      </c>
    </row>
    <row r="17" spans="1:8" ht="14.25">
      <c r="A17" s="107"/>
      <c r="B17" s="4" t="s">
        <v>21</v>
      </c>
      <c r="C17" s="5" t="s">
        <v>9</v>
      </c>
      <c r="D17" s="6">
        <v>984</v>
      </c>
      <c r="E17" s="7">
        <v>19.344</v>
      </c>
      <c r="F17" s="8">
        <v>606</v>
      </c>
      <c r="G17" s="33">
        <v>984</v>
      </c>
      <c r="H17" s="34">
        <v>19.344</v>
      </c>
    </row>
    <row r="18" spans="1:8" ht="14.25">
      <c r="A18" s="107"/>
      <c r="B18" s="4" t="s">
        <v>22</v>
      </c>
      <c r="C18" s="5" t="s">
        <v>9</v>
      </c>
      <c r="D18" s="6">
        <v>369</v>
      </c>
      <c r="E18" s="7">
        <v>13.292</v>
      </c>
      <c r="F18" s="8">
        <v>610</v>
      </c>
      <c r="G18" s="33">
        <v>369</v>
      </c>
      <c r="H18" s="34">
        <v>13.292</v>
      </c>
    </row>
    <row r="19" spans="1:8" ht="14.25">
      <c r="A19" s="53"/>
      <c r="B19" s="9"/>
      <c r="C19" s="10"/>
      <c r="D19" s="11">
        <f>SUM(D12:D18)</f>
        <v>5310</v>
      </c>
      <c r="E19" s="12">
        <f>SUM(E12:E18)</f>
        <v>99.03800000000001</v>
      </c>
      <c r="F19" s="13"/>
      <c r="G19" s="35">
        <f>SUM(G12:G18)</f>
        <v>5310</v>
      </c>
      <c r="H19" s="50">
        <f>SUM(H12:H18)</f>
        <v>99.03800000000001</v>
      </c>
    </row>
    <row r="20" spans="1:8" ht="14.25">
      <c r="A20" s="102" t="s">
        <v>23</v>
      </c>
      <c r="B20" s="4" t="s">
        <v>24</v>
      </c>
      <c r="C20" s="5" t="s">
        <v>25</v>
      </c>
      <c r="D20" s="6">
        <v>3927</v>
      </c>
      <c r="E20" s="7">
        <v>24.97</v>
      </c>
      <c r="F20" s="8">
        <v>403</v>
      </c>
      <c r="G20" s="33">
        <v>3927</v>
      </c>
      <c r="H20" s="34">
        <v>24.97</v>
      </c>
    </row>
    <row r="21" spans="1:8" ht="14.25">
      <c r="A21" s="107"/>
      <c r="B21" s="4" t="s">
        <v>26</v>
      </c>
      <c r="C21" s="5" t="s">
        <v>25</v>
      </c>
      <c r="D21" s="6">
        <v>650</v>
      </c>
      <c r="E21" s="7">
        <v>15.443</v>
      </c>
      <c r="F21" s="8">
        <v>249</v>
      </c>
      <c r="G21" s="33">
        <v>650</v>
      </c>
      <c r="H21" s="34">
        <v>15.443</v>
      </c>
    </row>
    <row r="22" spans="1:8" ht="14.25">
      <c r="A22" s="107"/>
      <c r="B22" s="4" t="s">
        <v>27</v>
      </c>
      <c r="C22" s="5" t="s">
        <v>9</v>
      </c>
      <c r="D22" s="6">
        <v>417</v>
      </c>
      <c r="E22" s="7">
        <v>19.443</v>
      </c>
      <c r="F22" s="8">
        <v>192</v>
      </c>
      <c r="G22" s="33"/>
      <c r="H22" s="34"/>
    </row>
    <row r="23" spans="1:8" ht="14.25">
      <c r="A23" s="107"/>
      <c r="B23" s="4" t="s">
        <v>28</v>
      </c>
      <c r="C23" s="5" t="s">
        <v>25</v>
      </c>
      <c r="D23" s="6">
        <v>661</v>
      </c>
      <c r="E23" s="7">
        <v>9.763</v>
      </c>
      <c r="F23" s="8">
        <v>240</v>
      </c>
      <c r="G23" s="33">
        <v>661</v>
      </c>
      <c r="H23" s="34">
        <v>9.763</v>
      </c>
    </row>
    <row r="24" spans="1:8" ht="14.25">
      <c r="A24" s="107"/>
      <c r="B24" s="4" t="s">
        <v>29</v>
      </c>
      <c r="C24" s="5" t="s">
        <v>9</v>
      </c>
      <c r="D24" s="6">
        <v>301</v>
      </c>
      <c r="E24" s="7">
        <v>7.323</v>
      </c>
      <c r="F24" s="8">
        <v>280</v>
      </c>
      <c r="G24" s="33"/>
      <c r="H24" s="34"/>
    </row>
    <row r="25" spans="1:8" ht="14.25">
      <c r="A25" s="107"/>
      <c r="B25" s="4" t="s">
        <v>30</v>
      </c>
      <c r="C25" s="5" t="s">
        <v>25</v>
      </c>
      <c r="D25" s="6">
        <v>538</v>
      </c>
      <c r="E25" s="7">
        <v>13.248</v>
      </c>
      <c r="F25" s="8">
        <v>304</v>
      </c>
      <c r="G25" s="33"/>
      <c r="H25" s="34"/>
    </row>
    <row r="26" spans="1:8" ht="14.25">
      <c r="A26" s="107"/>
      <c r="B26" s="4" t="s">
        <v>31</v>
      </c>
      <c r="C26" s="5" t="s">
        <v>25</v>
      </c>
      <c r="D26" s="6">
        <v>732</v>
      </c>
      <c r="E26" s="7">
        <v>25.385</v>
      </c>
      <c r="F26" s="8">
        <v>200</v>
      </c>
      <c r="G26" s="33">
        <v>732</v>
      </c>
      <c r="H26" s="34">
        <v>25.385</v>
      </c>
    </row>
    <row r="27" spans="1:8" ht="14.25">
      <c r="A27" s="107"/>
      <c r="B27" s="4" t="s">
        <v>32</v>
      </c>
      <c r="C27" s="5" t="s">
        <v>25</v>
      </c>
      <c r="D27" s="6">
        <v>405</v>
      </c>
      <c r="E27" s="7">
        <v>12.246</v>
      </c>
      <c r="F27" s="8">
        <v>386</v>
      </c>
      <c r="G27" s="33">
        <v>405</v>
      </c>
      <c r="H27" s="34">
        <v>12.246</v>
      </c>
    </row>
    <row r="28" spans="1:8" ht="14.25">
      <c r="A28" s="107"/>
      <c r="B28" s="4" t="s">
        <v>33</v>
      </c>
      <c r="C28" s="5" t="s">
        <v>25</v>
      </c>
      <c r="D28" s="6">
        <v>615</v>
      </c>
      <c r="E28" s="7">
        <v>16.871</v>
      </c>
      <c r="F28" s="8">
        <v>398</v>
      </c>
      <c r="G28" s="33"/>
      <c r="H28" s="34"/>
    </row>
    <row r="29" spans="1:8" ht="14.25">
      <c r="A29" s="107"/>
      <c r="B29" s="4" t="s">
        <v>34</v>
      </c>
      <c r="C29" s="5" t="s">
        <v>25</v>
      </c>
      <c r="D29" s="6">
        <v>606</v>
      </c>
      <c r="E29" s="7">
        <v>19.72</v>
      </c>
      <c r="F29" s="8">
        <v>360</v>
      </c>
      <c r="G29" s="33"/>
      <c r="H29" s="34"/>
    </row>
    <row r="30" spans="1:8" ht="14.25">
      <c r="A30" s="107"/>
      <c r="B30" s="4" t="s">
        <v>35</v>
      </c>
      <c r="C30" s="5" t="s">
        <v>9</v>
      </c>
      <c r="D30" s="6">
        <v>496</v>
      </c>
      <c r="E30" s="7">
        <v>16.621</v>
      </c>
      <c r="F30" s="8">
        <v>495</v>
      </c>
      <c r="G30" s="33">
        <v>496</v>
      </c>
      <c r="H30" s="34">
        <v>16.621</v>
      </c>
    </row>
    <row r="31" spans="1:8" ht="14.25">
      <c r="A31" s="107"/>
      <c r="B31" s="4" t="s">
        <v>36</v>
      </c>
      <c r="C31" s="5" t="s">
        <v>25</v>
      </c>
      <c r="D31" s="6">
        <v>555</v>
      </c>
      <c r="E31" s="7">
        <v>21.642</v>
      </c>
      <c r="F31" s="8">
        <v>369</v>
      </c>
      <c r="G31" s="33">
        <v>555</v>
      </c>
      <c r="H31" s="34">
        <v>21.642</v>
      </c>
    </row>
    <row r="32" spans="1:8" ht="14.25">
      <c r="A32" s="107"/>
      <c r="B32" s="4" t="s">
        <v>37</v>
      </c>
      <c r="C32" s="5" t="s">
        <v>9</v>
      </c>
      <c r="D32" s="6">
        <v>278</v>
      </c>
      <c r="E32" s="7">
        <v>7.199</v>
      </c>
      <c r="F32" s="8">
        <v>480</v>
      </c>
      <c r="G32" s="33">
        <v>278</v>
      </c>
      <c r="H32" s="34">
        <v>7.199</v>
      </c>
    </row>
    <row r="33" spans="1:8" ht="14.25">
      <c r="A33" s="107"/>
      <c r="B33" s="4" t="s">
        <v>38</v>
      </c>
      <c r="C33" s="5" t="s">
        <v>25</v>
      </c>
      <c r="D33" s="6">
        <v>716</v>
      </c>
      <c r="E33" s="7">
        <v>27.715</v>
      </c>
      <c r="F33" s="8">
        <v>215</v>
      </c>
      <c r="G33" s="33"/>
      <c r="H33" s="34"/>
    </row>
    <row r="34" spans="1:8" ht="14.25">
      <c r="A34" s="53" t="s">
        <v>14</v>
      </c>
      <c r="B34" s="9"/>
      <c r="C34" s="10"/>
      <c r="D34" s="11">
        <f>SUM(D20:D33)</f>
        <v>10897</v>
      </c>
      <c r="E34" s="12">
        <f>SUM(E20:E33)</f>
        <v>237.58900000000003</v>
      </c>
      <c r="F34" s="13"/>
      <c r="G34" s="35">
        <f>SUM(G20:G33)</f>
        <v>7704</v>
      </c>
      <c r="H34" s="50">
        <f>SUM(H20:H33)</f>
        <v>133.26899999999998</v>
      </c>
    </row>
    <row r="35" spans="1:8" ht="14.25">
      <c r="A35" s="102" t="s">
        <v>39</v>
      </c>
      <c r="B35" s="4" t="s">
        <v>40</v>
      </c>
      <c r="C35" s="5" t="s">
        <v>9</v>
      </c>
      <c r="D35" s="6">
        <v>3910</v>
      </c>
      <c r="E35" s="7">
        <v>22.417</v>
      </c>
      <c r="F35" s="8">
        <v>400</v>
      </c>
      <c r="G35" s="33">
        <v>3910</v>
      </c>
      <c r="H35" s="34">
        <v>22.417</v>
      </c>
    </row>
    <row r="36" spans="1:8" ht="14.25">
      <c r="A36" s="107"/>
      <c r="B36" s="4" t="s">
        <v>41</v>
      </c>
      <c r="C36" s="5" t="s">
        <v>9</v>
      </c>
      <c r="D36" s="6">
        <v>638</v>
      </c>
      <c r="E36" s="7">
        <v>9.099</v>
      </c>
      <c r="F36" s="8">
        <v>314</v>
      </c>
      <c r="G36" s="33"/>
      <c r="H36" s="34"/>
    </row>
    <row r="37" spans="1:8" ht="14.25">
      <c r="A37" s="53" t="s">
        <v>14</v>
      </c>
      <c r="B37" s="9"/>
      <c r="C37" s="10"/>
      <c r="D37" s="11">
        <f>SUM(D35:D36)</f>
        <v>4548</v>
      </c>
      <c r="E37" s="12">
        <f>SUM(E35:E36)</f>
        <v>31.516000000000002</v>
      </c>
      <c r="F37" s="13"/>
      <c r="G37" s="35">
        <f>SUM(G35:G36)</f>
        <v>3910</v>
      </c>
      <c r="H37" s="50">
        <f>SUM(H35:H36)</f>
        <v>22.417</v>
      </c>
    </row>
    <row r="38" spans="1:8" ht="14.25">
      <c r="A38" s="108" t="s">
        <v>42</v>
      </c>
      <c r="B38" s="4" t="s">
        <v>43</v>
      </c>
      <c r="C38" s="5" t="s">
        <v>9</v>
      </c>
      <c r="D38" s="6">
        <v>1148</v>
      </c>
      <c r="E38" s="7">
        <v>23.149</v>
      </c>
      <c r="F38" s="8">
        <v>302</v>
      </c>
      <c r="G38" s="33">
        <v>1148</v>
      </c>
      <c r="H38" s="34">
        <v>23.149</v>
      </c>
    </row>
    <row r="39" spans="1:8" ht="14.25">
      <c r="A39" s="108"/>
      <c r="B39" s="4" t="s">
        <v>44</v>
      </c>
      <c r="C39" s="5" t="s">
        <v>9</v>
      </c>
      <c r="D39" s="6">
        <v>318</v>
      </c>
      <c r="E39" s="7">
        <v>33.289</v>
      </c>
      <c r="F39" s="8">
        <v>630</v>
      </c>
      <c r="G39" s="33">
        <v>318</v>
      </c>
      <c r="H39" s="34">
        <v>33.289</v>
      </c>
    </row>
    <row r="40" spans="1:8" ht="14.25">
      <c r="A40" s="108"/>
      <c r="B40" s="4" t="s">
        <v>45</v>
      </c>
      <c r="C40" s="5" t="s">
        <v>9</v>
      </c>
      <c r="D40" s="6">
        <v>365</v>
      </c>
      <c r="E40" s="7">
        <v>28.245</v>
      </c>
      <c r="F40" s="8">
        <v>293</v>
      </c>
      <c r="G40" s="33">
        <v>365</v>
      </c>
      <c r="H40" s="34">
        <v>28.245</v>
      </c>
    </row>
    <row r="41" spans="1:8" ht="14.25">
      <c r="A41" s="108"/>
      <c r="B41" s="4" t="s">
        <v>46</v>
      </c>
      <c r="C41" s="5" t="s">
        <v>25</v>
      </c>
      <c r="D41" s="6">
        <v>440</v>
      </c>
      <c r="E41" s="7">
        <v>9.224</v>
      </c>
      <c r="F41" s="8">
        <v>249</v>
      </c>
      <c r="G41" s="33">
        <v>440</v>
      </c>
      <c r="H41" s="34">
        <v>9.224</v>
      </c>
    </row>
    <row r="42" spans="1:8" ht="14.25">
      <c r="A42" s="108"/>
      <c r="B42" s="4" t="s">
        <v>47</v>
      </c>
      <c r="C42" s="5" t="s">
        <v>25</v>
      </c>
      <c r="D42" s="6">
        <v>642</v>
      </c>
      <c r="E42" s="7">
        <v>14.522</v>
      </c>
      <c r="F42" s="8">
        <v>352</v>
      </c>
      <c r="G42" s="33">
        <v>642</v>
      </c>
      <c r="H42" s="34">
        <v>14.522</v>
      </c>
    </row>
    <row r="43" spans="1:8" ht="14.25">
      <c r="A43" s="108"/>
      <c r="B43" s="4" t="s">
        <v>48</v>
      </c>
      <c r="C43" s="5" t="s">
        <v>25</v>
      </c>
      <c r="D43" s="6">
        <v>752</v>
      </c>
      <c r="E43" s="7">
        <v>15.846</v>
      </c>
      <c r="F43" s="8">
        <v>300</v>
      </c>
      <c r="G43" s="33">
        <v>752</v>
      </c>
      <c r="H43" s="34">
        <v>15.846</v>
      </c>
    </row>
    <row r="44" spans="1:8" ht="14.25">
      <c r="A44" s="108"/>
      <c r="B44" s="4" t="s">
        <v>49</v>
      </c>
      <c r="C44" s="5" t="s">
        <v>9</v>
      </c>
      <c r="D44" s="6">
        <v>305</v>
      </c>
      <c r="E44" s="7">
        <v>21.776</v>
      </c>
      <c r="F44" s="8">
        <v>453</v>
      </c>
      <c r="G44" s="33">
        <v>305</v>
      </c>
      <c r="H44" s="34">
        <v>21.776</v>
      </c>
    </row>
    <row r="45" spans="1:8" ht="14.25">
      <c r="A45" s="108"/>
      <c r="B45" s="4" t="s">
        <v>50</v>
      </c>
      <c r="C45" s="5" t="s">
        <v>25</v>
      </c>
      <c r="D45" s="6">
        <v>197</v>
      </c>
      <c r="E45" s="7">
        <v>7.774</v>
      </c>
      <c r="F45" s="8">
        <v>225</v>
      </c>
      <c r="G45" s="33">
        <v>197</v>
      </c>
      <c r="H45" s="34">
        <v>7.774</v>
      </c>
    </row>
    <row r="46" spans="1:8" ht="14.25">
      <c r="A46" s="108"/>
      <c r="B46" s="4" t="s">
        <v>51</v>
      </c>
      <c r="C46" s="5" t="s">
        <v>9</v>
      </c>
      <c r="D46" s="6">
        <v>905</v>
      </c>
      <c r="E46" s="7">
        <v>20.467</v>
      </c>
      <c r="F46" s="8">
        <v>343</v>
      </c>
      <c r="G46" s="33">
        <v>905</v>
      </c>
      <c r="H46" s="34">
        <v>20.467</v>
      </c>
    </row>
    <row r="47" spans="1:8" ht="14.25">
      <c r="A47" s="108"/>
      <c r="B47" s="4" t="s">
        <v>52</v>
      </c>
      <c r="C47" s="5" t="s">
        <v>9</v>
      </c>
      <c r="D47" s="6">
        <v>348</v>
      </c>
      <c r="E47" s="7">
        <v>10.822</v>
      </c>
      <c r="F47" s="8">
        <v>370</v>
      </c>
      <c r="G47" s="33">
        <v>348</v>
      </c>
      <c r="H47" s="34">
        <v>10.822</v>
      </c>
    </row>
    <row r="48" spans="1:8" ht="14.25">
      <c r="A48" s="108"/>
      <c r="B48" s="4" t="s">
        <v>53</v>
      </c>
      <c r="C48" s="5"/>
      <c r="D48" s="6">
        <v>883</v>
      </c>
      <c r="E48" s="7">
        <v>18.306</v>
      </c>
      <c r="F48" s="8">
        <v>309</v>
      </c>
      <c r="G48" s="33"/>
      <c r="H48" s="34"/>
    </row>
    <row r="49" spans="1:8" ht="14.25">
      <c r="A49" s="53" t="s">
        <v>14</v>
      </c>
      <c r="B49" s="9"/>
      <c r="C49" s="10"/>
      <c r="D49" s="11">
        <f>SUM(D38:D48)</f>
        <v>6303</v>
      </c>
      <c r="E49" s="12">
        <f>SUM(E38:E48)</f>
        <v>203.42000000000004</v>
      </c>
      <c r="F49" s="13"/>
      <c r="G49" s="35">
        <f>SUM(G38:G48)</f>
        <v>5420</v>
      </c>
      <c r="H49" s="50">
        <f>SUM(H38:H48)</f>
        <v>185.11400000000003</v>
      </c>
    </row>
    <row r="50" spans="1:8" ht="14.25">
      <c r="A50" s="108" t="s">
        <v>54</v>
      </c>
      <c r="B50" s="4" t="s">
        <v>55</v>
      </c>
      <c r="C50" s="5" t="s">
        <v>9</v>
      </c>
      <c r="D50" s="6">
        <v>1181</v>
      </c>
      <c r="E50" s="7">
        <v>29.214</v>
      </c>
      <c r="F50" s="8">
        <v>483</v>
      </c>
      <c r="G50" s="33">
        <v>1181</v>
      </c>
      <c r="H50" s="34">
        <v>29.214</v>
      </c>
    </row>
    <row r="51" spans="1:8" ht="14.25">
      <c r="A51" s="108"/>
      <c r="B51" s="4" t="s">
        <v>56</v>
      </c>
      <c r="C51" s="5" t="s">
        <v>9</v>
      </c>
      <c r="D51" s="6">
        <v>414</v>
      </c>
      <c r="E51" s="7">
        <v>8.847</v>
      </c>
      <c r="F51" s="8">
        <v>329</v>
      </c>
      <c r="G51" s="33"/>
      <c r="H51" s="34"/>
    </row>
    <row r="52" spans="1:8" ht="14.25">
      <c r="A52" s="108"/>
      <c r="B52" s="4" t="s">
        <v>57</v>
      </c>
      <c r="C52" s="5" t="s">
        <v>9</v>
      </c>
      <c r="D52" s="6">
        <v>850</v>
      </c>
      <c r="E52" s="7">
        <v>15.145</v>
      </c>
      <c r="F52" s="8">
        <v>294</v>
      </c>
      <c r="G52" s="33"/>
      <c r="H52" s="34"/>
    </row>
    <row r="53" spans="1:8" ht="14.25">
      <c r="A53" s="108"/>
      <c r="B53" s="4" t="s">
        <v>58</v>
      </c>
      <c r="C53" s="5" t="s">
        <v>9</v>
      </c>
      <c r="D53" s="6">
        <v>174</v>
      </c>
      <c r="E53" s="7">
        <v>4.15</v>
      </c>
      <c r="F53" s="8">
        <v>480</v>
      </c>
      <c r="G53" s="33">
        <v>174</v>
      </c>
      <c r="H53" s="34">
        <v>4.15</v>
      </c>
    </row>
    <row r="54" spans="1:8" ht="14.25">
      <c r="A54" s="108"/>
      <c r="B54" s="4" t="s">
        <v>59</v>
      </c>
      <c r="C54" s="5" t="s">
        <v>9</v>
      </c>
      <c r="D54" s="6">
        <v>143</v>
      </c>
      <c r="E54" s="7">
        <v>9.047</v>
      </c>
      <c r="F54" s="8">
        <v>600</v>
      </c>
      <c r="G54" s="33">
        <v>143</v>
      </c>
      <c r="H54" s="34">
        <v>9.047</v>
      </c>
    </row>
    <row r="55" spans="1:8" ht="14.25">
      <c r="A55" s="108"/>
      <c r="B55" s="4" t="s">
        <v>60</v>
      </c>
      <c r="C55" s="5" t="s">
        <v>9</v>
      </c>
      <c r="D55" s="6">
        <v>434</v>
      </c>
      <c r="E55" s="7">
        <v>14.073</v>
      </c>
      <c r="F55" s="8">
        <v>420</v>
      </c>
      <c r="G55" s="33">
        <v>434</v>
      </c>
      <c r="H55" s="34">
        <v>14.073</v>
      </c>
    </row>
    <row r="56" spans="1:8" ht="14.25">
      <c r="A56" s="108"/>
      <c r="B56" s="4" t="s">
        <v>61</v>
      </c>
      <c r="C56" s="5" t="s">
        <v>9</v>
      </c>
      <c r="D56" s="6">
        <v>516</v>
      </c>
      <c r="E56" s="7">
        <v>10.785</v>
      </c>
      <c r="F56" s="8">
        <v>72</v>
      </c>
      <c r="G56" s="33"/>
      <c r="H56" s="34"/>
    </row>
    <row r="57" spans="1:8" ht="14.25">
      <c r="A57" s="108"/>
      <c r="B57" s="4" t="s">
        <v>62</v>
      </c>
      <c r="C57" s="5" t="s">
        <v>9</v>
      </c>
      <c r="D57" s="6">
        <v>176</v>
      </c>
      <c r="E57" s="7">
        <v>12.421</v>
      </c>
      <c r="F57" s="8">
        <v>514</v>
      </c>
      <c r="G57" s="33">
        <v>176</v>
      </c>
      <c r="H57" s="34">
        <v>12.421</v>
      </c>
    </row>
    <row r="58" spans="1:8" ht="14.25">
      <c r="A58" s="108"/>
      <c r="B58" s="4" t="s">
        <v>63</v>
      </c>
      <c r="C58" s="5" t="s">
        <v>9</v>
      </c>
      <c r="D58" s="6">
        <v>305</v>
      </c>
      <c r="E58" s="7">
        <v>18.364</v>
      </c>
      <c r="F58" s="8">
        <v>679</v>
      </c>
      <c r="G58" s="33">
        <v>305</v>
      </c>
      <c r="H58" s="34">
        <v>18.364</v>
      </c>
    </row>
    <row r="59" spans="1:8" ht="14.25">
      <c r="A59" s="108"/>
      <c r="B59" s="4" t="s">
        <v>64</v>
      </c>
      <c r="C59" s="5" t="s">
        <v>9</v>
      </c>
      <c r="D59" s="6">
        <v>199</v>
      </c>
      <c r="E59" s="7">
        <v>6.398</v>
      </c>
      <c r="F59" s="8">
        <v>721</v>
      </c>
      <c r="G59" s="33">
        <v>199</v>
      </c>
      <c r="H59" s="34">
        <v>6.398</v>
      </c>
    </row>
    <row r="60" spans="1:8" ht="14.25">
      <c r="A60" s="108"/>
      <c r="B60" s="4" t="s">
        <v>65</v>
      </c>
      <c r="C60" s="5" t="s">
        <v>9</v>
      </c>
      <c r="D60" s="6">
        <v>293</v>
      </c>
      <c r="E60" s="7">
        <v>10.146</v>
      </c>
      <c r="F60" s="8">
        <v>390</v>
      </c>
      <c r="G60" s="33"/>
      <c r="H60" s="34"/>
    </row>
    <row r="61" spans="1:8" ht="14.25">
      <c r="A61" s="108"/>
      <c r="B61" s="4" t="s">
        <v>66</v>
      </c>
      <c r="C61" s="5" t="s">
        <v>9</v>
      </c>
      <c r="D61" s="6">
        <v>226</v>
      </c>
      <c r="E61" s="7">
        <v>11.871</v>
      </c>
      <c r="F61" s="8">
        <v>510</v>
      </c>
      <c r="G61" s="33">
        <v>226</v>
      </c>
      <c r="H61" s="34">
        <v>11.871</v>
      </c>
    </row>
    <row r="62" spans="1:8" ht="14.25">
      <c r="A62" s="108"/>
      <c r="B62" s="4" t="s">
        <v>67</v>
      </c>
      <c r="C62" s="5" t="s">
        <v>9</v>
      </c>
      <c r="D62" s="6">
        <v>321</v>
      </c>
      <c r="E62" s="7">
        <v>15.948</v>
      </c>
      <c r="F62" s="8">
        <v>530</v>
      </c>
      <c r="G62" s="33">
        <v>321</v>
      </c>
      <c r="H62" s="34">
        <v>15.948</v>
      </c>
    </row>
    <row r="63" spans="1:8" ht="14.25">
      <c r="A63" s="108"/>
      <c r="B63" s="4" t="s">
        <v>68</v>
      </c>
      <c r="C63" s="5" t="s">
        <v>9</v>
      </c>
      <c r="D63" s="6">
        <v>265</v>
      </c>
      <c r="E63" s="7">
        <v>12.471</v>
      </c>
      <c r="F63" s="8">
        <v>617</v>
      </c>
      <c r="G63" s="33">
        <v>265</v>
      </c>
      <c r="H63" s="34">
        <v>12.471</v>
      </c>
    </row>
    <row r="64" spans="1:8" ht="14.25">
      <c r="A64" s="108"/>
      <c r="B64" s="4" t="s">
        <v>69</v>
      </c>
      <c r="C64" s="5" t="s">
        <v>9</v>
      </c>
      <c r="D64" s="6">
        <v>439</v>
      </c>
      <c r="E64" s="7">
        <v>13.545</v>
      </c>
      <c r="F64" s="8">
        <v>466</v>
      </c>
      <c r="G64" s="33">
        <v>439</v>
      </c>
      <c r="H64" s="34">
        <v>13.545</v>
      </c>
    </row>
    <row r="65" spans="1:8" ht="14.25">
      <c r="A65" s="108"/>
      <c r="B65" s="4" t="s">
        <v>70</v>
      </c>
      <c r="C65" s="5" t="s">
        <v>9</v>
      </c>
      <c r="D65" s="6">
        <v>527</v>
      </c>
      <c r="E65" s="7">
        <v>29.114</v>
      </c>
      <c r="F65" s="8">
        <v>229</v>
      </c>
      <c r="G65" s="33"/>
      <c r="H65" s="34"/>
    </row>
    <row r="66" spans="1:8" ht="14.25">
      <c r="A66" s="53" t="s">
        <v>14</v>
      </c>
      <c r="B66" s="9"/>
      <c r="C66" s="10"/>
      <c r="D66" s="11">
        <f>SUM(D50:D65)</f>
        <v>6463</v>
      </c>
      <c r="E66" s="12">
        <f>SUM(E50:E65)</f>
        <v>221.539</v>
      </c>
      <c r="F66" s="13"/>
      <c r="G66" s="35">
        <f>SUM(G50:G65)</f>
        <v>3863</v>
      </c>
      <c r="H66" s="50">
        <f>SUM(H50:H65)</f>
        <v>147.50199999999998</v>
      </c>
    </row>
    <row r="67" spans="1:8" ht="14.25">
      <c r="A67" s="108" t="s">
        <v>71</v>
      </c>
      <c r="B67" s="4" t="s">
        <v>72</v>
      </c>
      <c r="C67" s="5"/>
      <c r="D67" s="6">
        <v>9637</v>
      </c>
      <c r="E67" s="7">
        <v>17.723</v>
      </c>
      <c r="F67" s="8">
        <v>32</v>
      </c>
      <c r="G67" s="33"/>
      <c r="H67" s="34"/>
    </row>
    <row r="68" spans="1:8" ht="28.5">
      <c r="A68" s="108"/>
      <c r="B68" s="37" t="s">
        <v>630</v>
      </c>
      <c r="C68" s="5" t="s">
        <v>9</v>
      </c>
      <c r="D68" s="6">
        <v>1080</v>
      </c>
      <c r="E68" s="7">
        <v>21.579</v>
      </c>
      <c r="F68" s="8">
        <v>58</v>
      </c>
      <c r="G68" s="33">
        <v>1080</v>
      </c>
      <c r="H68" s="34">
        <v>21.579</v>
      </c>
    </row>
    <row r="69" spans="1:8" ht="14.25">
      <c r="A69" s="108"/>
      <c r="B69" s="4" t="s">
        <v>73</v>
      </c>
      <c r="C69" s="5"/>
      <c r="D69" s="6">
        <v>896</v>
      </c>
      <c r="E69" s="7">
        <v>10.473</v>
      </c>
      <c r="F69" s="8">
        <v>150</v>
      </c>
      <c r="G69" s="33"/>
      <c r="H69" s="34"/>
    </row>
    <row r="70" spans="1:8" ht="14.25">
      <c r="A70" s="108"/>
      <c r="B70" s="4" t="s">
        <v>74</v>
      </c>
      <c r="C70" s="5" t="s">
        <v>9</v>
      </c>
      <c r="D70" s="6">
        <v>1326</v>
      </c>
      <c r="E70" s="7">
        <v>21.647</v>
      </c>
      <c r="F70" s="8">
        <v>210</v>
      </c>
      <c r="G70" s="33">
        <v>1326</v>
      </c>
      <c r="H70" s="34">
        <v>21.647</v>
      </c>
    </row>
    <row r="71" spans="1:8" ht="14.25">
      <c r="A71" s="108"/>
      <c r="B71" s="4" t="s">
        <v>75</v>
      </c>
      <c r="C71" s="5" t="s">
        <v>9</v>
      </c>
      <c r="D71" s="6">
        <v>642</v>
      </c>
      <c r="E71" s="7">
        <v>24.388</v>
      </c>
      <c r="F71" s="8">
        <v>54</v>
      </c>
      <c r="G71" s="33">
        <v>642</v>
      </c>
      <c r="H71" s="34">
        <v>24.388</v>
      </c>
    </row>
    <row r="72" spans="1:8" ht="14.25">
      <c r="A72" s="53" t="s">
        <v>14</v>
      </c>
      <c r="B72" s="9"/>
      <c r="C72" s="10"/>
      <c r="D72" s="11">
        <f>SUM(D67:D71)</f>
        <v>13581</v>
      </c>
      <c r="E72" s="12">
        <f>SUM(E67:E71)</f>
        <v>95.81</v>
      </c>
      <c r="F72" s="13"/>
      <c r="G72" s="35">
        <f>SUM(G67:G71)</f>
        <v>3048</v>
      </c>
      <c r="H72" s="50">
        <f>SUM(H67:H71)</f>
        <v>67.614</v>
      </c>
    </row>
    <row r="73" spans="1:8" ht="14.25">
      <c r="A73" s="108" t="s">
        <v>76</v>
      </c>
      <c r="B73" s="4" t="s">
        <v>77</v>
      </c>
      <c r="C73" s="5" t="s">
        <v>9</v>
      </c>
      <c r="D73" s="6">
        <v>730</v>
      </c>
      <c r="E73" s="7">
        <v>11.769</v>
      </c>
      <c r="F73" s="8">
        <v>437</v>
      </c>
      <c r="G73" s="33">
        <v>730</v>
      </c>
      <c r="H73" s="34">
        <v>11.769</v>
      </c>
    </row>
    <row r="74" spans="1:8" ht="14.25">
      <c r="A74" s="108"/>
      <c r="B74" s="4" t="s">
        <v>78</v>
      </c>
      <c r="C74" s="5" t="s">
        <v>9</v>
      </c>
      <c r="D74" s="6">
        <v>452</v>
      </c>
      <c r="E74" s="7">
        <v>11.513</v>
      </c>
      <c r="F74" s="8">
        <v>480</v>
      </c>
      <c r="G74" s="33">
        <v>452</v>
      </c>
      <c r="H74" s="34">
        <v>11.513</v>
      </c>
    </row>
    <row r="75" spans="1:8" ht="14.25">
      <c r="A75" s="108"/>
      <c r="B75" s="4" t="s">
        <v>79</v>
      </c>
      <c r="C75" s="5" t="s">
        <v>9</v>
      </c>
      <c r="D75" s="6">
        <v>1228</v>
      </c>
      <c r="E75" s="7">
        <v>8.802</v>
      </c>
      <c r="F75" s="8">
        <v>449</v>
      </c>
      <c r="G75" s="33">
        <v>1228</v>
      </c>
      <c r="H75" s="34">
        <v>8.802</v>
      </c>
    </row>
    <row r="76" spans="1:8" ht="14.25">
      <c r="A76" s="108"/>
      <c r="B76" s="4" t="s">
        <v>80</v>
      </c>
      <c r="C76" s="5" t="s">
        <v>9</v>
      </c>
      <c r="D76" s="6">
        <v>280</v>
      </c>
      <c r="E76" s="7">
        <v>2.725</v>
      </c>
      <c r="F76" s="8">
        <v>320</v>
      </c>
      <c r="G76" s="33"/>
      <c r="H76" s="34"/>
    </row>
    <row r="77" spans="1:8" ht="14.25">
      <c r="A77" s="108"/>
      <c r="B77" s="4" t="s">
        <v>81</v>
      </c>
      <c r="C77" s="5" t="s">
        <v>9</v>
      </c>
      <c r="D77" s="6">
        <v>129</v>
      </c>
      <c r="E77" s="7">
        <v>3.05</v>
      </c>
      <c r="F77" s="8">
        <v>340</v>
      </c>
      <c r="G77" s="33"/>
      <c r="H77" s="34"/>
    </row>
    <row r="78" spans="1:8" ht="14.25">
      <c r="A78" s="108"/>
      <c r="B78" s="4" t="s">
        <v>82</v>
      </c>
      <c r="C78" s="5" t="s">
        <v>9</v>
      </c>
      <c r="D78" s="6">
        <v>352</v>
      </c>
      <c r="E78" s="7">
        <v>3.599</v>
      </c>
      <c r="F78" s="8">
        <v>400</v>
      </c>
      <c r="G78" s="33">
        <v>352</v>
      </c>
      <c r="H78" s="34">
        <v>3.599</v>
      </c>
    </row>
    <row r="79" spans="1:8" ht="14.25">
      <c r="A79" s="53" t="s">
        <v>14</v>
      </c>
      <c r="B79" s="9"/>
      <c r="C79" s="10"/>
      <c r="D79" s="11">
        <f>SUM(D73:D78)</f>
        <v>3171</v>
      </c>
      <c r="E79" s="12">
        <f>SUM(E73:E78)</f>
        <v>41.458</v>
      </c>
      <c r="F79" s="13"/>
      <c r="G79" s="35">
        <f>SUM(G73:G78)</f>
        <v>2762</v>
      </c>
      <c r="H79" s="50">
        <f>SUM(H73:H78)</f>
        <v>35.68300000000001</v>
      </c>
    </row>
    <row r="80" spans="1:8" ht="14.25">
      <c r="A80" s="108" t="s">
        <v>83</v>
      </c>
      <c r="B80" s="4" t="s">
        <v>84</v>
      </c>
      <c r="C80" s="5" t="s">
        <v>9</v>
      </c>
      <c r="D80" s="6">
        <v>902</v>
      </c>
      <c r="E80" s="7">
        <v>16.33</v>
      </c>
      <c r="F80" s="8">
        <v>199</v>
      </c>
      <c r="G80" s="33">
        <v>902</v>
      </c>
      <c r="H80" s="34">
        <v>16.33</v>
      </c>
    </row>
    <row r="81" spans="1:8" ht="14.25">
      <c r="A81" s="109"/>
      <c r="B81" s="4" t="s">
        <v>85</v>
      </c>
      <c r="C81" s="5" t="s">
        <v>9</v>
      </c>
      <c r="D81" s="6">
        <v>192</v>
      </c>
      <c r="E81" s="7">
        <v>8.275</v>
      </c>
      <c r="F81" s="8">
        <v>310</v>
      </c>
      <c r="G81" s="33">
        <v>192</v>
      </c>
      <c r="H81" s="34">
        <v>8.275</v>
      </c>
    </row>
    <row r="82" spans="1:8" ht="14.25">
      <c r="A82" s="109"/>
      <c r="B82" s="4" t="s">
        <v>86</v>
      </c>
      <c r="C82" s="5"/>
      <c r="D82" s="6">
        <v>297</v>
      </c>
      <c r="E82" s="7">
        <v>3.776</v>
      </c>
      <c r="F82" s="8">
        <v>200</v>
      </c>
      <c r="G82" s="33"/>
      <c r="H82" s="34"/>
    </row>
    <row r="83" spans="1:8" ht="14.25">
      <c r="A83" s="109"/>
      <c r="B83" s="4" t="s">
        <v>87</v>
      </c>
      <c r="C83" s="5"/>
      <c r="D83" s="6">
        <v>131</v>
      </c>
      <c r="E83" s="7">
        <v>3.176</v>
      </c>
      <c r="F83" s="8">
        <v>155</v>
      </c>
      <c r="G83" s="33"/>
      <c r="H83" s="34"/>
    </row>
    <row r="84" spans="1:8" ht="14.25">
      <c r="A84" s="109"/>
      <c r="B84" s="4" t="s">
        <v>88</v>
      </c>
      <c r="C84" s="5" t="s">
        <v>9</v>
      </c>
      <c r="D84" s="6">
        <v>922</v>
      </c>
      <c r="E84" s="7">
        <v>19.696</v>
      </c>
      <c r="F84" s="8">
        <v>218</v>
      </c>
      <c r="G84" s="33">
        <v>922</v>
      </c>
      <c r="H84" s="34">
        <v>19.696</v>
      </c>
    </row>
    <row r="85" spans="1:8" ht="14.25">
      <c r="A85" s="109"/>
      <c r="B85" s="4" t="s">
        <v>89</v>
      </c>
      <c r="C85" s="5" t="s">
        <v>9</v>
      </c>
      <c r="D85" s="6">
        <v>261</v>
      </c>
      <c r="E85" s="7">
        <v>19.575</v>
      </c>
      <c r="F85" s="8">
        <v>265</v>
      </c>
      <c r="G85" s="33">
        <v>261</v>
      </c>
      <c r="H85" s="34">
        <v>19.575</v>
      </c>
    </row>
    <row r="86" spans="1:8" ht="28.5">
      <c r="A86" s="109"/>
      <c r="B86" s="4" t="s">
        <v>90</v>
      </c>
      <c r="C86" s="5"/>
      <c r="D86" s="6">
        <v>334</v>
      </c>
      <c r="E86" s="7">
        <v>11.704</v>
      </c>
      <c r="F86" s="8">
        <v>209</v>
      </c>
      <c r="G86" s="33"/>
      <c r="H86" s="34"/>
    </row>
    <row r="87" spans="1:8" ht="14.25">
      <c r="A87" s="109"/>
      <c r="B87" s="4" t="s">
        <v>91</v>
      </c>
      <c r="C87" s="5"/>
      <c r="D87" s="6">
        <v>605</v>
      </c>
      <c r="E87" s="7">
        <v>12.447</v>
      </c>
      <c r="F87" s="8">
        <v>247</v>
      </c>
      <c r="G87" s="33"/>
      <c r="H87" s="34"/>
    </row>
    <row r="88" spans="1:8" ht="14.25">
      <c r="A88" s="109"/>
      <c r="B88" s="4" t="s">
        <v>92</v>
      </c>
      <c r="C88" s="5"/>
      <c r="D88" s="6">
        <v>379</v>
      </c>
      <c r="E88" s="7">
        <v>3.326</v>
      </c>
      <c r="F88" s="8">
        <v>150</v>
      </c>
      <c r="G88" s="33"/>
      <c r="H88" s="34"/>
    </row>
    <row r="89" spans="1:8" ht="14.25">
      <c r="A89" s="109"/>
      <c r="B89" s="4" t="s">
        <v>93</v>
      </c>
      <c r="C89" s="5" t="s">
        <v>9</v>
      </c>
      <c r="D89" s="6">
        <v>398</v>
      </c>
      <c r="E89" s="7">
        <v>38.25</v>
      </c>
      <c r="F89" s="8">
        <v>291</v>
      </c>
      <c r="G89" s="33">
        <v>398</v>
      </c>
      <c r="H89" s="34">
        <v>38.25</v>
      </c>
    </row>
    <row r="90" spans="1:8" ht="14.25">
      <c r="A90" s="109"/>
      <c r="B90" s="4" t="s">
        <v>94</v>
      </c>
      <c r="C90" s="5" t="s">
        <v>9</v>
      </c>
      <c r="D90" s="6">
        <v>263</v>
      </c>
      <c r="E90" s="7">
        <v>5.151</v>
      </c>
      <c r="F90" s="8">
        <v>99</v>
      </c>
      <c r="G90" s="33">
        <v>263</v>
      </c>
      <c r="H90" s="34">
        <v>5.151</v>
      </c>
    </row>
    <row r="91" spans="1:8" ht="14.25">
      <c r="A91" s="109"/>
      <c r="B91" s="4" t="s">
        <v>95</v>
      </c>
      <c r="C91" s="5"/>
      <c r="D91" s="6">
        <v>271</v>
      </c>
      <c r="E91" s="7">
        <v>10.377</v>
      </c>
      <c r="F91" s="8">
        <v>180</v>
      </c>
      <c r="G91" s="33"/>
      <c r="H91" s="34"/>
    </row>
    <row r="92" spans="1:8" ht="14.25">
      <c r="A92" s="109"/>
      <c r="B92" s="4" t="s">
        <v>96</v>
      </c>
      <c r="C92" s="5"/>
      <c r="D92" s="6">
        <v>337</v>
      </c>
      <c r="E92" s="7">
        <v>6.227</v>
      </c>
      <c r="F92" s="8">
        <v>110</v>
      </c>
      <c r="G92" s="33"/>
      <c r="H92" s="34"/>
    </row>
    <row r="93" spans="1:8" ht="14.25">
      <c r="A93" s="53" t="s">
        <v>14</v>
      </c>
      <c r="B93" s="9"/>
      <c r="C93" s="10"/>
      <c r="D93" s="11">
        <f>SUM(D80:D92)</f>
        <v>5292</v>
      </c>
      <c r="E93" s="12">
        <f>SUM(E80:E92)</f>
        <v>158.31000000000003</v>
      </c>
      <c r="F93" s="13"/>
      <c r="G93" s="35">
        <f>SUM(G80:G92)</f>
        <v>2938</v>
      </c>
      <c r="H93" s="50">
        <f>SUM(H80:H92)</f>
        <v>107.277</v>
      </c>
    </row>
    <row r="94" spans="1:8" ht="14.25">
      <c r="A94" s="108" t="s">
        <v>97</v>
      </c>
      <c r="B94" s="4" t="s">
        <v>98</v>
      </c>
      <c r="C94" s="5"/>
      <c r="D94" s="6">
        <v>2087</v>
      </c>
      <c r="E94" s="7">
        <v>18.246</v>
      </c>
      <c r="F94" s="8">
        <v>48</v>
      </c>
      <c r="G94" s="33"/>
      <c r="H94" s="34"/>
    </row>
    <row r="95" spans="1:8" ht="14.25">
      <c r="A95" s="109"/>
      <c r="B95" s="4" t="s">
        <v>99</v>
      </c>
      <c r="C95" s="5"/>
      <c r="D95" s="6">
        <v>2645</v>
      </c>
      <c r="E95" s="7">
        <v>12.472</v>
      </c>
      <c r="F95" s="8">
        <v>43</v>
      </c>
      <c r="G95" s="33"/>
      <c r="H95" s="34"/>
    </row>
    <row r="96" spans="1:8" ht="14.25">
      <c r="A96" s="109"/>
      <c r="B96" s="4" t="s">
        <v>100</v>
      </c>
      <c r="C96" s="5" t="s">
        <v>25</v>
      </c>
      <c r="D96" s="6">
        <v>1300</v>
      </c>
      <c r="E96" s="7">
        <v>28.745</v>
      </c>
      <c r="F96" s="8">
        <v>120</v>
      </c>
      <c r="G96" s="33">
        <v>1300</v>
      </c>
      <c r="H96" s="34">
        <v>28.745</v>
      </c>
    </row>
    <row r="97" spans="1:8" ht="14.25">
      <c r="A97" s="109"/>
      <c r="B97" s="4" t="s">
        <v>101</v>
      </c>
      <c r="C97" s="5" t="s">
        <v>25</v>
      </c>
      <c r="D97" s="6">
        <v>213</v>
      </c>
      <c r="E97" s="7">
        <v>2.75</v>
      </c>
      <c r="F97" s="8">
        <v>260</v>
      </c>
      <c r="G97" s="33">
        <v>213</v>
      </c>
      <c r="H97" s="34">
        <v>2.75</v>
      </c>
    </row>
    <row r="98" spans="1:8" ht="14.25">
      <c r="A98" s="109"/>
      <c r="B98" s="4" t="s">
        <v>102</v>
      </c>
      <c r="C98" s="5" t="s">
        <v>9</v>
      </c>
      <c r="D98" s="6">
        <v>320</v>
      </c>
      <c r="E98" s="7">
        <v>13.747</v>
      </c>
      <c r="F98" s="8">
        <v>320</v>
      </c>
      <c r="G98" s="33">
        <v>320</v>
      </c>
      <c r="H98" s="34">
        <v>13.747</v>
      </c>
    </row>
    <row r="99" spans="1:8" ht="14.25">
      <c r="A99" s="109"/>
      <c r="B99" s="4" t="s">
        <v>103</v>
      </c>
      <c r="C99" s="5" t="s">
        <v>25</v>
      </c>
      <c r="D99" s="6">
        <v>875</v>
      </c>
      <c r="E99" s="7">
        <v>4.18</v>
      </c>
      <c r="F99" s="8">
        <v>29</v>
      </c>
      <c r="G99" s="33">
        <v>875</v>
      </c>
      <c r="H99" s="34">
        <v>4.18</v>
      </c>
    </row>
    <row r="100" spans="1:8" ht="14.25">
      <c r="A100" s="109"/>
      <c r="B100" s="4" t="s">
        <v>104</v>
      </c>
      <c r="C100" s="5" t="s">
        <v>9</v>
      </c>
      <c r="D100" s="6">
        <v>156</v>
      </c>
      <c r="E100" s="7">
        <v>7.399</v>
      </c>
      <c r="F100" s="8">
        <v>180</v>
      </c>
      <c r="G100" s="33">
        <v>156</v>
      </c>
      <c r="H100" s="34">
        <v>7.399</v>
      </c>
    </row>
    <row r="101" spans="1:8" ht="14.25">
      <c r="A101" s="109"/>
      <c r="B101" s="4" t="s">
        <v>105</v>
      </c>
      <c r="C101" s="5" t="s">
        <v>9</v>
      </c>
      <c r="D101" s="6">
        <v>165</v>
      </c>
      <c r="E101" s="7">
        <v>7.424</v>
      </c>
      <c r="F101" s="8">
        <v>357</v>
      </c>
      <c r="G101" s="33">
        <v>165</v>
      </c>
      <c r="H101" s="34">
        <v>7.424</v>
      </c>
    </row>
    <row r="102" spans="1:8" ht="14.25">
      <c r="A102" s="53" t="s">
        <v>14</v>
      </c>
      <c r="B102" s="9"/>
      <c r="C102" s="10"/>
      <c r="D102" s="11">
        <f>SUM(D94:D101)</f>
        <v>7761</v>
      </c>
      <c r="E102" s="12">
        <f>SUM(E94:E101)</f>
        <v>94.963</v>
      </c>
      <c r="F102" s="13"/>
      <c r="G102" s="35">
        <f>SUM(G94:G101)</f>
        <v>3029</v>
      </c>
      <c r="H102" s="50">
        <f>SUM(H94:H101)</f>
        <v>64.245</v>
      </c>
    </row>
    <row r="103" spans="1:8" ht="14.25">
      <c r="A103" s="108" t="s">
        <v>106</v>
      </c>
      <c r="B103" s="4" t="s">
        <v>107</v>
      </c>
      <c r="C103" s="5" t="s">
        <v>9</v>
      </c>
      <c r="D103" s="6">
        <v>1228</v>
      </c>
      <c r="E103" s="7">
        <v>15.231</v>
      </c>
      <c r="F103" s="8">
        <v>330</v>
      </c>
      <c r="G103" s="33">
        <v>1228</v>
      </c>
      <c r="H103" s="34">
        <v>15.231</v>
      </c>
    </row>
    <row r="104" spans="1:8" ht="14.25">
      <c r="A104" s="109"/>
      <c r="B104" s="4" t="s">
        <v>108</v>
      </c>
      <c r="C104" s="5" t="s">
        <v>25</v>
      </c>
      <c r="D104" s="6">
        <v>319</v>
      </c>
      <c r="E104" s="7">
        <v>6.599</v>
      </c>
      <c r="F104" s="8">
        <v>280</v>
      </c>
      <c r="G104" s="33">
        <v>319</v>
      </c>
      <c r="H104" s="34">
        <v>6.599</v>
      </c>
    </row>
    <row r="105" spans="1:8" ht="14.25">
      <c r="A105" s="109"/>
      <c r="B105" s="4" t="s">
        <v>109</v>
      </c>
      <c r="C105" s="5" t="s">
        <v>9</v>
      </c>
      <c r="D105" s="6">
        <v>252</v>
      </c>
      <c r="E105" s="7">
        <v>7.949</v>
      </c>
      <c r="F105" s="8">
        <v>305</v>
      </c>
      <c r="G105" s="33">
        <v>252</v>
      </c>
      <c r="H105" s="34">
        <v>7.949</v>
      </c>
    </row>
    <row r="106" spans="1:8" ht="28.5">
      <c r="A106" s="109"/>
      <c r="B106" s="4" t="s">
        <v>110</v>
      </c>
      <c r="C106" s="5" t="s">
        <v>25</v>
      </c>
      <c r="D106" s="6">
        <v>290</v>
      </c>
      <c r="E106" s="7">
        <v>11.497</v>
      </c>
      <c r="F106" s="8">
        <v>246</v>
      </c>
      <c r="G106" s="33">
        <v>290</v>
      </c>
      <c r="H106" s="34">
        <v>11.497</v>
      </c>
    </row>
    <row r="107" spans="1:8" ht="14.25">
      <c r="A107" s="109"/>
      <c r="B107" s="4" t="s">
        <v>111</v>
      </c>
      <c r="C107" s="5" t="s">
        <v>9</v>
      </c>
      <c r="D107" s="6">
        <v>444</v>
      </c>
      <c r="E107" s="7">
        <v>4.224</v>
      </c>
      <c r="F107" s="8">
        <v>330</v>
      </c>
      <c r="G107" s="33">
        <v>444</v>
      </c>
      <c r="H107" s="34">
        <v>4.224</v>
      </c>
    </row>
    <row r="108" spans="1:8" ht="14.25">
      <c r="A108" s="53" t="s">
        <v>14</v>
      </c>
      <c r="B108" s="9"/>
      <c r="C108" s="10"/>
      <c r="D108" s="11">
        <f>SUM(D103:D107)</f>
        <v>2533</v>
      </c>
      <c r="E108" s="12">
        <f>SUM(E103:E107)</f>
        <v>45.5</v>
      </c>
      <c r="F108" s="13"/>
      <c r="G108" s="35">
        <f>SUM(G103:G107)</f>
        <v>2533</v>
      </c>
      <c r="H108" s="50">
        <f>SUM(H103:H107)</f>
        <v>45.5</v>
      </c>
    </row>
    <row r="109" spans="1:8" ht="14.25">
      <c r="A109" s="108" t="s">
        <v>112</v>
      </c>
      <c r="B109" s="4" t="s">
        <v>113</v>
      </c>
      <c r="C109" s="5" t="s">
        <v>9</v>
      </c>
      <c r="D109" s="6">
        <v>2219</v>
      </c>
      <c r="E109" s="7">
        <v>29.362</v>
      </c>
      <c r="F109" s="8">
        <v>340</v>
      </c>
      <c r="G109" s="33"/>
      <c r="H109" s="34"/>
    </row>
    <row r="110" spans="1:8" ht="14.25">
      <c r="A110" s="109"/>
      <c r="B110" s="4" t="s">
        <v>114</v>
      </c>
      <c r="C110" s="5" t="s">
        <v>9</v>
      </c>
      <c r="D110" s="6">
        <v>623</v>
      </c>
      <c r="E110" s="7">
        <v>29.837</v>
      </c>
      <c r="F110" s="8">
        <v>532</v>
      </c>
      <c r="G110" s="33">
        <v>623</v>
      </c>
      <c r="H110" s="34">
        <v>29.837</v>
      </c>
    </row>
    <row r="111" spans="1:8" ht="14.25">
      <c r="A111" s="109"/>
      <c r="B111" s="4" t="s">
        <v>115</v>
      </c>
      <c r="C111" s="5"/>
      <c r="D111" s="6">
        <v>528</v>
      </c>
      <c r="E111" s="7">
        <v>12.604</v>
      </c>
      <c r="F111" s="8">
        <v>438</v>
      </c>
      <c r="G111" s="33">
        <v>528</v>
      </c>
      <c r="H111" s="34">
        <v>12.604</v>
      </c>
    </row>
    <row r="112" spans="1:8" ht="14.25">
      <c r="A112" s="53" t="s">
        <v>14</v>
      </c>
      <c r="B112" s="9"/>
      <c r="C112" s="10"/>
      <c r="D112" s="11">
        <f>SUM(D109:D111)</f>
        <v>3370</v>
      </c>
      <c r="E112" s="12">
        <f>SUM(E109:E111)</f>
        <v>71.803</v>
      </c>
      <c r="F112" s="13"/>
      <c r="G112" s="35">
        <f>SUM(G109:G111)</f>
        <v>1151</v>
      </c>
      <c r="H112" s="50">
        <f>SUM(H109:H111)</f>
        <v>42.441</v>
      </c>
    </row>
    <row r="113" spans="1:8" ht="14.25">
      <c r="A113" s="108" t="s">
        <v>116</v>
      </c>
      <c r="B113" s="4" t="s">
        <v>117</v>
      </c>
      <c r="C113" s="5" t="s">
        <v>25</v>
      </c>
      <c r="D113" s="6">
        <v>1424</v>
      </c>
      <c r="E113" s="7">
        <v>11.322</v>
      </c>
      <c r="F113" s="8">
        <v>340</v>
      </c>
      <c r="G113" s="33">
        <v>1424</v>
      </c>
      <c r="H113" s="34">
        <v>11.322</v>
      </c>
    </row>
    <row r="114" spans="1:8" ht="14.25">
      <c r="A114" s="109"/>
      <c r="B114" s="4" t="s">
        <v>118</v>
      </c>
      <c r="C114" s="5" t="s">
        <v>25</v>
      </c>
      <c r="D114" s="6">
        <v>705</v>
      </c>
      <c r="E114" s="7">
        <v>8.579</v>
      </c>
      <c r="F114" s="8">
        <v>338</v>
      </c>
      <c r="G114" s="33">
        <v>705</v>
      </c>
      <c r="H114" s="34">
        <v>8.579</v>
      </c>
    </row>
    <row r="115" spans="1:8" ht="14.25">
      <c r="A115" s="109"/>
      <c r="B115" s="4" t="s">
        <v>119</v>
      </c>
      <c r="C115" s="5" t="s">
        <v>25</v>
      </c>
      <c r="D115" s="6">
        <v>341</v>
      </c>
      <c r="E115" s="7">
        <v>4.849</v>
      </c>
      <c r="F115" s="8">
        <v>340</v>
      </c>
      <c r="G115" s="33">
        <v>341</v>
      </c>
      <c r="H115" s="34">
        <v>4.849</v>
      </c>
    </row>
    <row r="116" spans="1:8" ht="14.25">
      <c r="A116" s="109"/>
      <c r="B116" s="4" t="s">
        <v>120</v>
      </c>
      <c r="C116" s="5" t="s">
        <v>25</v>
      </c>
      <c r="D116" s="6">
        <v>146</v>
      </c>
      <c r="E116" s="7">
        <v>12.542</v>
      </c>
      <c r="F116" s="8">
        <v>337</v>
      </c>
      <c r="G116" s="33">
        <v>146</v>
      </c>
      <c r="H116" s="34">
        <v>12.542</v>
      </c>
    </row>
    <row r="117" spans="1:8" ht="14.25">
      <c r="A117" s="53" t="s">
        <v>14</v>
      </c>
      <c r="B117" s="9"/>
      <c r="C117" s="10"/>
      <c r="D117" s="11">
        <f>SUM(D113:D116)</f>
        <v>2616</v>
      </c>
      <c r="E117" s="12">
        <f>SUM(E113:E116)</f>
        <v>37.292</v>
      </c>
      <c r="F117" s="13"/>
      <c r="G117" s="35">
        <f>SUM(G113:G116)</f>
        <v>2616</v>
      </c>
      <c r="H117" s="50">
        <f>SUM(H113:H116)</f>
        <v>37.292</v>
      </c>
    </row>
    <row r="118" spans="1:8" ht="14.25">
      <c r="A118" s="108" t="s">
        <v>121</v>
      </c>
      <c r="B118" s="4" t="s">
        <v>122</v>
      </c>
      <c r="C118" s="5" t="s">
        <v>25</v>
      </c>
      <c r="D118" s="6">
        <v>1791</v>
      </c>
      <c r="E118" s="7">
        <v>12.772</v>
      </c>
      <c r="F118" s="8">
        <v>343</v>
      </c>
      <c r="G118" s="33">
        <v>1791</v>
      </c>
      <c r="H118" s="34">
        <v>12.772</v>
      </c>
    </row>
    <row r="119" spans="1:8" ht="14.25">
      <c r="A119" s="109"/>
      <c r="B119" s="4" t="s">
        <v>123</v>
      </c>
      <c r="C119" s="5" t="s">
        <v>9</v>
      </c>
      <c r="D119" s="6">
        <v>321</v>
      </c>
      <c r="E119" s="7">
        <v>6.449</v>
      </c>
      <c r="F119" s="8">
        <v>530</v>
      </c>
      <c r="G119" s="33">
        <v>321</v>
      </c>
      <c r="H119" s="34">
        <v>6.449</v>
      </c>
    </row>
    <row r="120" spans="1:8" ht="14.25">
      <c r="A120" s="109"/>
      <c r="B120" s="4" t="s">
        <v>124</v>
      </c>
      <c r="C120" s="5" t="s">
        <v>25</v>
      </c>
      <c r="D120" s="6">
        <v>507</v>
      </c>
      <c r="E120" s="7">
        <v>11.922</v>
      </c>
      <c r="F120" s="8">
        <v>360</v>
      </c>
      <c r="G120" s="33">
        <v>507</v>
      </c>
      <c r="H120" s="34">
        <v>11.922</v>
      </c>
    </row>
    <row r="121" spans="1:8" ht="14.25">
      <c r="A121" s="109"/>
      <c r="B121" s="4" t="s">
        <v>125</v>
      </c>
      <c r="C121" s="5" t="s">
        <v>25</v>
      </c>
      <c r="D121" s="6">
        <v>485</v>
      </c>
      <c r="E121" s="7">
        <v>4.399</v>
      </c>
      <c r="F121" s="8">
        <v>330</v>
      </c>
      <c r="G121" s="33">
        <v>485</v>
      </c>
      <c r="H121" s="34">
        <v>4.399</v>
      </c>
    </row>
    <row r="122" spans="1:8" ht="14.25">
      <c r="A122" s="109"/>
      <c r="B122" s="4" t="s">
        <v>126</v>
      </c>
      <c r="C122" s="5" t="s">
        <v>9</v>
      </c>
      <c r="D122" s="6">
        <v>320</v>
      </c>
      <c r="E122" s="7">
        <v>6.174</v>
      </c>
      <c r="F122" s="8">
        <v>530</v>
      </c>
      <c r="G122" s="33">
        <v>320</v>
      </c>
      <c r="H122" s="34">
        <v>6.174</v>
      </c>
    </row>
    <row r="123" spans="1:8" ht="14.25">
      <c r="A123" s="109"/>
      <c r="B123" s="4" t="s">
        <v>127</v>
      </c>
      <c r="C123" s="5" t="s">
        <v>9</v>
      </c>
      <c r="D123" s="6">
        <v>485</v>
      </c>
      <c r="E123" s="7">
        <v>21.07</v>
      </c>
      <c r="F123" s="8">
        <v>513</v>
      </c>
      <c r="G123" s="33">
        <v>485</v>
      </c>
      <c r="H123" s="34">
        <v>21.07</v>
      </c>
    </row>
    <row r="124" spans="1:8" ht="14.25">
      <c r="A124" s="109"/>
      <c r="B124" s="4" t="s">
        <v>128</v>
      </c>
      <c r="C124" s="5" t="s">
        <v>25</v>
      </c>
      <c r="D124" s="6">
        <v>623</v>
      </c>
      <c r="E124" s="7">
        <v>5.874</v>
      </c>
      <c r="F124" s="8">
        <v>360</v>
      </c>
      <c r="G124" s="33">
        <v>623</v>
      </c>
      <c r="H124" s="34">
        <v>5.874</v>
      </c>
    </row>
    <row r="125" spans="1:8" ht="14.25">
      <c r="A125" s="109"/>
      <c r="B125" s="4" t="s">
        <v>129</v>
      </c>
      <c r="C125" s="5" t="s">
        <v>9</v>
      </c>
      <c r="D125" s="6">
        <v>124</v>
      </c>
      <c r="E125" s="7">
        <v>8.548</v>
      </c>
      <c r="F125" s="8">
        <v>324</v>
      </c>
      <c r="G125" s="33">
        <v>124</v>
      </c>
      <c r="H125" s="34">
        <v>8.548</v>
      </c>
    </row>
    <row r="126" spans="1:8" ht="14.25">
      <c r="A126" s="109"/>
      <c r="B126" s="4" t="s">
        <v>130</v>
      </c>
      <c r="C126" s="5" t="s">
        <v>9</v>
      </c>
      <c r="D126" s="6">
        <v>537</v>
      </c>
      <c r="E126" s="7">
        <v>11.048</v>
      </c>
      <c r="F126" s="8">
        <v>521</v>
      </c>
      <c r="G126" s="33">
        <v>537</v>
      </c>
      <c r="H126" s="34">
        <v>11.048</v>
      </c>
    </row>
    <row r="127" spans="1:8" ht="14.25">
      <c r="A127" s="109"/>
      <c r="B127" s="4" t="s">
        <v>131</v>
      </c>
      <c r="C127" s="5" t="s">
        <v>25</v>
      </c>
      <c r="D127" s="6">
        <v>178</v>
      </c>
      <c r="E127" s="7">
        <v>6.974</v>
      </c>
      <c r="F127" s="8">
        <v>393</v>
      </c>
      <c r="G127" s="33">
        <v>178</v>
      </c>
      <c r="H127" s="34">
        <v>6.974</v>
      </c>
    </row>
    <row r="128" spans="1:8" ht="14.25">
      <c r="A128" s="109"/>
      <c r="B128" s="4" t="s">
        <v>132</v>
      </c>
      <c r="C128" s="5" t="s">
        <v>9</v>
      </c>
      <c r="D128" s="6">
        <v>319</v>
      </c>
      <c r="E128" s="7">
        <v>5.849</v>
      </c>
      <c r="F128" s="8">
        <v>510</v>
      </c>
      <c r="G128" s="33">
        <v>319</v>
      </c>
      <c r="H128" s="34">
        <v>5.849</v>
      </c>
    </row>
    <row r="129" spans="1:8" ht="14.25">
      <c r="A129" s="109"/>
      <c r="B129" s="4" t="s">
        <v>133</v>
      </c>
      <c r="C129" s="5" t="s">
        <v>9</v>
      </c>
      <c r="D129" s="6">
        <v>329</v>
      </c>
      <c r="E129" s="7">
        <v>6.849</v>
      </c>
      <c r="F129" s="8">
        <v>590</v>
      </c>
      <c r="G129" s="33">
        <v>329</v>
      </c>
      <c r="H129" s="34">
        <v>6.849</v>
      </c>
    </row>
    <row r="130" spans="1:8" ht="14.25">
      <c r="A130" s="109"/>
      <c r="B130" s="4" t="s">
        <v>134</v>
      </c>
      <c r="C130" s="5" t="s">
        <v>25</v>
      </c>
      <c r="D130" s="6">
        <v>382</v>
      </c>
      <c r="E130" s="7">
        <v>2.9</v>
      </c>
      <c r="F130" s="8">
        <v>354</v>
      </c>
      <c r="G130" s="33">
        <v>382</v>
      </c>
      <c r="H130" s="34">
        <v>2.9</v>
      </c>
    </row>
    <row r="131" spans="1:8" ht="14.25">
      <c r="A131" s="109"/>
      <c r="B131" s="4" t="s">
        <v>135</v>
      </c>
      <c r="C131" s="5" t="s">
        <v>25</v>
      </c>
      <c r="D131" s="6">
        <v>418</v>
      </c>
      <c r="E131" s="7">
        <v>12.497</v>
      </c>
      <c r="F131" s="8">
        <v>320</v>
      </c>
      <c r="G131" s="33">
        <v>418</v>
      </c>
      <c r="H131" s="34">
        <v>12.497</v>
      </c>
    </row>
    <row r="132" spans="1:8" ht="14.25">
      <c r="A132" s="53" t="s">
        <v>14</v>
      </c>
      <c r="B132" s="9"/>
      <c r="C132" s="10"/>
      <c r="D132" s="11">
        <f>SUM(D118:D131)</f>
        <v>6819</v>
      </c>
      <c r="E132" s="12">
        <f>SUM(E118:E131)</f>
        <v>123.32500000000002</v>
      </c>
      <c r="F132" s="13"/>
      <c r="G132" s="35">
        <f>SUM(G118:G131)</f>
        <v>6819</v>
      </c>
      <c r="H132" s="50">
        <f>SUM(H118:H131)</f>
        <v>123.32500000000002</v>
      </c>
    </row>
    <row r="133" spans="1:8" ht="14.25">
      <c r="A133" s="102" t="s">
        <v>136</v>
      </c>
      <c r="B133" s="4" t="s">
        <v>137</v>
      </c>
      <c r="C133" s="5"/>
      <c r="D133" s="6">
        <v>1215</v>
      </c>
      <c r="E133" s="7">
        <v>8.824</v>
      </c>
      <c r="F133" s="8">
        <v>290</v>
      </c>
      <c r="G133" s="33"/>
      <c r="H133" s="34"/>
    </row>
    <row r="134" spans="1:8" ht="14.25">
      <c r="A134" s="107"/>
      <c r="B134" s="4" t="s">
        <v>138</v>
      </c>
      <c r="C134" s="5" t="s">
        <v>9</v>
      </c>
      <c r="D134" s="6">
        <v>720</v>
      </c>
      <c r="E134" s="7">
        <v>18.846</v>
      </c>
      <c r="F134" s="8">
        <v>422</v>
      </c>
      <c r="G134" s="33">
        <v>720</v>
      </c>
      <c r="H134" s="34">
        <v>18.846</v>
      </c>
    </row>
    <row r="135" spans="1:8" ht="14.25">
      <c r="A135" s="107"/>
      <c r="B135" s="4" t="s">
        <v>139</v>
      </c>
      <c r="C135" s="5" t="s">
        <v>9</v>
      </c>
      <c r="D135" s="6">
        <v>502</v>
      </c>
      <c r="E135" s="7">
        <v>11.999</v>
      </c>
      <c r="F135" s="8">
        <v>277</v>
      </c>
      <c r="G135" s="33">
        <v>502</v>
      </c>
      <c r="H135" s="34">
        <v>11.999</v>
      </c>
    </row>
    <row r="136" spans="1:8" ht="14.25">
      <c r="A136" s="107"/>
      <c r="B136" s="4" t="s">
        <v>140</v>
      </c>
      <c r="C136" s="5"/>
      <c r="D136" s="6">
        <v>301</v>
      </c>
      <c r="E136" s="7">
        <v>7.474</v>
      </c>
      <c r="F136" s="8">
        <v>270</v>
      </c>
      <c r="G136" s="33"/>
      <c r="H136" s="34"/>
    </row>
    <row r="137" spans="1:8" ht="14.25">
      <c r="A137" s="107"/>
      <c r="B137" s="4" t="s">
        <v>141</v>
      </c>
      <c r="C137" s="5"/>
      <c r="D137" s="6">
        <v>889</v>
      </c>
      <c r="E137" s="7">
        <v>15.422</v>
      </c>
      <c r="F137" s="8">
        <v>345</v>
      </c>
      <c r="G137" s="33"/>
      <c r="H137" s="34"/>
    </row>
    <row r="138" spans="1:8" ht="14.25">
      <c r="A138" s="107"/>
      <c r="B138" s="4" t="s">
        <v>142</v>
      </c>
      <c r="C138" s="5" t="s">
        <v>9</v>
      </c>
      <c r="D138" s="6">
        <v>719</v>
      </c>
      <c r="E138" s="7">
        <v>48.564</v>
      </c>
      <c r="F138" s="8">
        <v>305</v>
      </c>
      <c r="G138" s="33">
        <v>719</v>
      </c>
      <c r="H138" s="34">
        <v>48.564</v>
      </c>
    </row>
    <row r="139" spans="1:8" ht="14.25">
      <c r="A139" s="107"/>
      <c r="B139" s="4" t="s">
        <v>143</v>
      </c>
      <c r="C139" s="5" t="s">
        <v>9</v>
      </c>
      <c r="D139" s="6">
        <v>416</v>
      </c>
      <c r="E139" s="7">
        <v>20.392</v>
      </c>
      <c r="F139" s="8">
        <v>296</v>
      </c>
      <c r="G139" s="33">
        <v>416</v>
      </c>
      <c r="H139" s="34">
        <v>20.392</v>
      </c>
    </row>
    <row r="140" spans="1:8" ht="14.25">
      <c r="A140" s="107"/>
      <c r="B140" s="4" t="s">
        <v>144</v>
      </c>
      <c r="C140" s="5" t="s">
        <v>9</v>
      </c>
      <c r="D140" s="6">
        <v>576</v>
      </c>
      <c r="E140" s="7">
        <v>13.247</v>
      </c>
      <c r="F140" s="8">
        <v>313</v>
      </c>
      <c r="G140" s="33">
        <v>576</v>
      </c>
      <c r="H140" s="34">
        <v>13.247</v>
      </c>
    </row>
    <row r="141" spans="1:8" ht="14.25">
      <c r="A141" s="53" t="s">
        <v>14</v>
      </c>
      <c r="B141" s="9"/>
      <c r="C141" s="10"/>
      <c r="D141" s="11">
        <f>SUM(D133:D140)</f>
        <v>5338</v>
      </c>
      <c r="E141" s="12">
        <f>SUM(E133:E140)</f>
        <v>144.76799999999997</v>
      </c>
      <c r="F141" s="13"/>
      <c r="G141" s="35">
        <f>SUM(G133:G140)</f>
        <v>2933</v>
      </c>
      <c r="H141" s="50">
        <f>SUM(H133:H140)</f>
        <v>113.04799999999999</v>
      </c>
    </row>
    <row r="142" spans="1:8" ht="14.25">
      <c r="A142" s="102" t="s">
        <v>145</v>
      </c>
      <c r="B142" s="4" t="s">
        <v>146</v>
      </c>
      <c r="C142" s="5" t="s">
        <v>9</v>
      </c>
      <c r="D142" s="6">
        <v>2947</v>
      </c>
      <c r="E142" s="7">
        <v>42.594</v>
      </c>
      <c r="F142" s="8">
        <v>455</v>
      </c>
      <c r="G142" s="33">
        <v>2947</v>
      </c>
      <c r="H142" s="34">
        <v>42.594</v>
      </c>
    </row>
    <row r="143" spans="1:8" ht="14.25">
      <c r="A143" s="107"/>
      <c r="B143" s="4" t="s">
        <v>147</v>
      </c>
      <c r="C143" s="5" t="s">
        <v>9</v>
      </c>
      <c r="D143" s="6">
        <v>616</v>
      </c>
      <c r="E143" s="7">
        <v>8.5</v>
      </c>
      <c r="F143" s="8">
        <v>290</v>
      </c>
      <c r="G143" s="33"/>
      <c r="H143" s="34"/>
    </row>
    <row r="144" spans="1:8" ht="14.25">
      <c r="A144" s="107"/>
      <c r="B144" s="4" t="s">
        <v>148</v>
      </c>
      <c r="C144" s="5" t="s">
        <v>9</v>
      </c>
      <c r="D144" s="6">
        <v>214</v>
      </c>
      <c r="E144" s="7">
        <v>5.339</v>
      </c>
      <c r="F144" s="8">
        <v>360</v>
      </c>
      <c r="G144" s="33"/>
      <c r="H144" s="34"/>
    </row>
    <row r="145" spans="1:8" ht="14.25">
      <c r="A145" s="107"/>
      <c r="B145" s="4" t="s">
        <v>149</v>
      </c>
      <c r="C145" s="5" t="s">
        <v>9</v>
      </c>
      <c r="D145" s="6">
        <v>282</v>
      </c>
      <c r="E145" s="7">
        <v>8.6</v>
      </c>
      <c r="F145" s="8">
        <v>240</v>
      </c>
      <c r="G145" s="33"/>
      <c r="H145" s="34"/>
    </row>
    <row r="146" spans="1:8" ht="14.25">
      <c r="A146" s="53" t="s">
        <v>14</v>
      </c>
      <c r="B146" s="9"/>
      <c r="C146" s="10"/>
      <c r="D146" s="11">
        <f>SUM(D142:D145)</f>
        <v>4059</v>
      </c>
      <c r="E146" s="12">
        <f>SUM(E142:E145)</f>
        <v>65.033</v>
      </c>
      <c r="F146" s="13"/>
      <c r="G146" s="35">
        <f>SUM(G142:G145)</f>
        <v>2947</v>
      </c>
      <c r="H146" s="50">
        <f>SUM(H142:H145)</f>
        <v>42.594</v>
      </c>
    </row>
    <row r="147" spans="1:8" ht="14.25">
      <c r="A147" s="102" t="s">
        <v>150</v>
      </c>
      <c r="B147" s="4" t="s">
        <v>151</v>
      </c>
      <c r="C147" s="5"/>
      <c r="D147" s="6">
        <v>3722</v>
      </c>
      <c r="E147" s="7">
        <v>21.75</v>
      </c>
      <c r="F147" s="8">
        <v>20</v>
      </c>
      <c r="G147" s="33"/>
      <c r="H147" s="34"/>
    </row>
    <row r="148" spans="1:8" ht="14.25">
      <c r="A148" s="107"/>
      <c r="B148" s="4" t="s">
        <v>152</v>
      </c>
      <c r="C148" s="5" t="s">
        <v>9</v>
      </c>
      <c r="D148" s="6">
        <v>348</v>
      </c>
      <c r="E148" s="7">
        <v>13.197</v>
      </c>
      <c r="F148" s="8">
        <v>600</v>
      </c>
      <c r="G148" s="33">
        <v>348</v>
      </c>
      <c r="H148" s="34">
        <v>13.197</v>
      </c>
    </row>
    <row r="149" spans="1:8" ht="28.5">
      <c r="A149" s="107"/>
      <c r="B149" s="4" t="s">
        <v>631</v>
      </c>
      <c r="C149" s="5" t="s">
        <v>9</v>
      </c>
      <c r="D149" s="6">
        <v>2142</v>
      </c>
      <c r="E149" s="7">
        <v>25.773</v>
      </c>
      <c r="F149" s="8">
        <v>220</v>
      </c>
      <c r="G149" s="33">
        <v>2142</v>
      </c>
      <c r="H149" s="34">
        <v>25.773</v>
      </c>
    </row>
    <row r="150" spans="1:8" ht="14.25">
      <c r="A150" s="53" t="s">
        <v>14</v>
      </c>
      <c r="B150" s="9"/>
      <c r="C150" s="10"/>
      <c r="D150" s="11">
        <f>SUM(D147:D149)</f>
        <v>6212</v>
      </c>
      <c r="E150" s="12">
        <f>SUM(E147:E149)</f>
        <v>60.72</v>
      </c>
      <c r="F150" s="13"/>
      <c r="G150" s="35">
        <f>SUM(G147:G149)</f>
        <v>2490</v>
      </c>
      <c r="H150" s="50">
        <f>SUM(H147:H149)</f>
        <v>38.97</v>
      </c>
    </row>
    <row r="151" spans="1:8" ht="14.25">
      <c r="A151" s="102" t="s">
        <v>153</v>
      </c>
      <c r="B151" s="4" t="s">
        <v>154</v>
      </c>
      <c r="C151" s="5"/>
      <c r="D151" s="6">
        <v>5883</v>
      </c>
      <c r="E151" s="7">
        <v>16.005</v>
      </c>
      <c r="F151" s="8">
        <v>90</v>
      </c>
      <c r="G151" s="33"/>
      <c r="H151" s="34"/>
    </row>
    <row r="152" spans="1:8" ht="14.25">
      <c r="A152" s="107"/>
      <c r="B152" s="4" t="s">
        <v>155</v>
      </c>
      <c r="C152" s="5"/>
      <c r="D152" s="6">
        <v>148</v>
      </c>
      <c r="E152" s="7">
        <v>5.251</v>
      </c>
      <c r="F152" s="8">
        <v>150</v>
      </c>
      <c r="G152" s="33"/>
      <c r="H152" s="34"/>
    </row>
    <row r="153" spans="1:8" ht="14.25">
      <c r="A153" s="107"/>
      <c r="B153" s="4" t="s">
        <v>156</v>
      </c>
      <c r="C153" s="5" t="s">
        <v>9</v>
      </c>
      <c r="D153" s="6">
        <v>599</v>
      </c>
      <c r="E153" s="7">
        <v>25.175</v>
      </c>
      <c r="F153" s="8">
        <v>227</v>
      </c>
      <c r="G153" s="33">
        <v>599</v>
      </c>
      <c r="H153" s="34">
        <v>25.175</v>
      </c>
    </row>
    <row r="154" spans="1:8" ht="14.25">
      <c r="A154" s="107"/>
      <c r="B154" s="4" t="s">
        <v>157</v>
      </c>
      <c r="C154" s="5"/>
      <c r="D154" s="6">
        <v>909</v>
      </c>
      <c r="E154" s="7">
        <v>13.729</v>
      </c>
      <c r="F154" s="8">
        <v>249</v>
      </c>
      <c r="G154" s="33"/>
      <c r="H154" s="34"/>
    </row>
    <row r="155" spans="1:8" ht="14.25">
      <c r="A155" s="107"/>
      <c r="B155" s="4" t="s">
        <v>122</v>
      </c>
      <c r="C155" s="5"/>
      <c r="D155" s="6">
        <v>299</v>
      </c>
      <c r="E155" s="7">
        <v>8.877</v>
      </c>
      <c r="F155" s="8">
        <v>170</v>
      </c>
      <c r="G155" s="33"/>
      <c r="H155" s="34"/>
    </row>
    <row r="156" spans="1:8" ht="14.25">
      <c r="A156" s="107"/>
      <c r="B156" s="4" t="s">
        <v>158</v>
      </c>
      <c r="C156" s="5"/>
      <c r="D156" s="6">
        <v>158</v>
      </c>
      <c r="E156" s="7">
        <v>9.139</v>
      </c>
      <c r="F156" s="8">
        <v>142</v>
      </c>
      <c r="G156" s="33"/>
      <c r="H156" s="34"/>
    </row>
    <row r="157" spans="1:8" ht="14.25">
      <c r="A157" s="107"/>
      <c r="B157" s="4" t="s">
        <v>159</v>
      </c>
      <c r="C157" s="5"/>
      <c r="D157" s="6">
        <v>81</v>
      </c>
      <c r="E157" s="7">
        <v>4.051</v>
      </c>
      <c r="F157" s="8">
        <v>100</v>
      </c>
      <c r="G157" s="33"/>
      <c r="H157" s="34"/>
    </row>
    <row r="158" spans="1:8" ht="14.25">
      <c r="A158" s="107"/>
      <c r="B158" s="4" t="s">
        <v>160</v>
      </c>
      <c r="C158" s="5"/>
      <c r="D158" s="6">
        <v>733</v>
      </c>
      <c r="E158" s="7">
        <v>7.477</v>
      </c>
      <c r="F158" s="8">
        <v>60</v>
      </c>
      <c r="G158" s="33"/>
      <c r="H158" s="34"/>
    </row>
    <row r="159" spans="1:8" ht="14.25">
      <c r="A159" s="107"/>
      <c r="B159" s="4" t="s">
        <v>161</v>
      </c>
      <c r="C159" s="5" t="s">
        <v>9</v>
      </c>
      <c r="D159" s="6">
        <v>497</v>
      </c>
      <c r="E159" s="7">
        <v>63.448</v>
      </c>
      <c r="F159" s="8">
        <v>330</v>
      </c>
      <c r="G159" s="33">
        <v>497</v>
      </c>
      <c r="H159" s="34">
        <v>63.448</v>
      </c>
    </row>
    <row r="160" spans="1:8" ht="14.25">
      <c r="A160" s="107"/>
      <c r="B160" s="4" t="s">
        <v>162</v>
      </c>
      <c r="C160" s="5"/>
      <c r="D160" s="6">
        <v>955</v>
      </c>
      <c r="E160" s="7">
        <v>15.129</v>
      </c>
      <c r="F160" s="8">
        <v>150</v>
      </c>
      <c r="G160" s="33"/>
      <c r="H160" s="34"/>
    </row>
    <row r="161" spans="1:8" ht="14.25">
      <c r="A161" s="107"/>
      <c r="B161" s="4" t="s">
        <v>163</v>
      </c>
      <c r="C161" s="5"/>
      <c r="D161" s="6">
        <v>167</v>
      </c>
      <c r="E161" s="7">
        <v>6.127</v>
      </c>
      <c r="F161" s="8">
        <v>314</v>
      </c>
      <c r="G161" s="33"/>
      <c r="H161" s="34"/>
    </row>
    <row r="162" spans="1:8" ht="14.25">
      <c r="A162" s="107"/>
      <c r="B162" s="4" t="s">
        <v>164</v>
      </c>
      <c r="C162" s="5" t="s">
        <v>9</v>
      </c>
      <c r="D162" s="6">
        <v>428</v>
      </c>
      <c r="E162" s="7">
        <v>7.477</v>
      </c>
      <c r="F162" s="8">
        <v>350</v>
      </c>
      <c r="G162" s="33">
        <v>428</v>
      </c>
      <c r="H162" s="34">
        <v>7.477</v>
      </c>
    </row>
    <row r="163" spans="1:8" ht="14.25">
      <c r="A163" s="53" t="s">
        <v>14</v>
      </c>
      <c r="B163" s="9"/>
      <c r="C163" s="10"/>
      <c r="D163" s="11">
        <f>SUM(D151:D162)</f>
        <v>10857</v>
      </c>
      <c r="E163" s="12">
        <f>SUM(E151:E162)</f>
        <v>181.885</v>
      </c>
      <c r="F163" s="13"/>
      <c r="G163" s="35">
        <f>SUM(G151:G162)</f>
        <v>1524</v>
      </c>
      <c r="H163" s="50">
        <f>SUM(H151:H162)</f>
        <v>96.10000000000001</v>
      </c>
    </row>
    <row r="164" spans="1:8" ht="28.5">
      <c r="A164" s="102" t="s">
        <v>165</v>
      </c>
      <c r="B164" s="4" t="s">
        <v>166</v>
      </c>
      <c r="C164" s="5"/>
      <c r="D164" s="6">
        <v>11630</v>
      </c>
      <c r="E164" s="7">
        <v>7.699</v>
      </c>
      <c r="F164" s="8">
        <v>25</v>
      </c>
      <c r="G164" s="33"/>
      <c r="H164" s="34"/>
    </row>
    <row r="165" spans="1:8" ht="14.25">
      <c r="A165" s="107"/>
      <c r="B165" s="4" t="s">
        <v>167</v>
      </c>
      <c r="C165" s="5"/>
      <c r="D165" s="6">
        <v>912</v>
      </c>
      <c r="E165" s="7">
        <v>8.399</v>
      </c>
      <c r="F165" s="8">
        <v>92</v>
      </c>
      <c r="G165" s="33"/>
      <c r="H165" s="34"/>
    </row>
    <row r="166" spans="1:8" ht="14.25">
      <c r="A166" s="53" t="s">
        <v>14</v>
      </c>
      <c r="B166" s="9"/>
      <c r="C166" s="10"/>
      <c r="D166" s="11">
        <f>SUM(D164:D165)</f>
        <v>12542</v>
      </c>
      <c r="E166" s="12">
        <f>SUM(E164:E165)</f>
        <v>16.098</v>
      </c>
      <c r="F166" s="13"/>
      <c r="G166" s="35">
        <f>SUM(G164:G165)</f>
        <v>0</v>
      </c>
      <c r="H166" s="51">
        <f>SUM(H164:H165)</f>
        <v>0</v>
      </c>
    </row>
    <row r="167" spans="1:8" ht="14.25">
      <c r="A167" s="102" t="s">
        <v>168</v>
      </c>
      <c r="B167" s="4" t="s">
        <v>169</v>
      </c>
      <c r="C167" s="5" t="s">
        <v>9</v>
      </c>
      <c r="D167" s="6">
        <v>937</v>
      </c>
      <c r="E167" s="7">
        <v>4.749</v>
      </c>
      <c r="F167" s="8">
        <v>360</v>
      </c>
      <c r="G167" s="33">
        <v>937</v>
      </c>
      <c r="H167" s="34">
        <v>4.749</v>
      </c>
    </row>
    <row r="168" spans="1:8" ht="14.25">
      <c r="A168" s="107"/>
      <c r="B168" s="4" t="s">
        <v>56</v>
      </c>
      <c r="C168" s="5" t="s">
        <v>9</v>
      </c>
      <c r="D168" s="6">
        <v>426</v>
      </c>
      <c r="E168" s="7">
        <v>3.649</v>
      </c>
      <c r="F168" s="8">
        <v>360</v>
      </c>
      <c r="G168" s="33">
        <v>426</v>
      </c>
      <c r="H168" s="34">
        <v>3.649</v>
      </c>
    </row>
    <row r="169" spans="1:8" ht="14.25">
      <c r="A169" s="107"/>
      <c r="B169" s="4" t="s">
        <v>170</v>
      </c>
      <c r="C169" s="5" t="s">
        <v>25</v>
      </c>
      <c r="D169" s="6">
        <v>315</v>
      </c>
      <c r="E169" s="7">
        <v>5.699</v>
      </c>
      <c r="F169" s="8">
        <v>470</v>
      </c>
      <c r="G169" s="33">
        <v>315</v>
      </c>
      <c r="H169" s="34">
        <v>5.699</v>
      </c>
    </row>
    <row r="170" spans="1:8" ht="14.25">
      <c r="A170" s="107"/>
      <c r="B170" s="4" t="s">
        <v>171</v>
      </c>
      <c r="C170" s="5" t="s">
        <v>9</v>
      </c>
      <c r="D170" s="6">
        <v>228</v>
      </c>
      <c r="E170" s="7">
        <v>2.65</v>
      </c>
      <c r="F170" s="8">
        <v>280</v>
      </c>
      <c r="G170" s="33">
        <v>228</v>
      </c>
      <c r="H170" s="34">
        <v>2.65</v>
      </c>
    </row>
    <row r="171" spans="1:8" ht="14.25">
      <c r="A171" s="107"/>
      <c r="B171" s="4" t="s">
        <v>172</v>
      </c>
      <c r="C171" s="5" t="s">
        <v>25</v>
      </c>
      <c r="D171" s="6">
        <v>385</v>
      </c>
      <c r="E171" s="7">
        <v>5.224</v>
      </c>
      <c r="F171" s="8">
        <v>410</v>
      </c>
      <c r="G171" s="33">
        <v>385</v>
      </c>
      <c r="H171" s="34">
        <v>5.224</v>
      </c>
    </row>
    <row r="172" spans="1:8" ht="14.25">
      <c r="A172" s="107"/>
      <c r="B172" s="4" t="s">
        <v>173</v>
      </c>
      <c r="C172" s="5" t="s">
        <v>9</v>
      </c>
      <c r="D172" s="6">
        <v>393</v>
      </c>
      <c r="E172" s="7">
        <v>19.194</v>
      </c>
      <c r="F172" s="8">
        <v>429</v>
      </c>
      <c r="G172" s="33">
        <v>393</v>
      </c>
      <c r="H172" s="34">
        <v>19.194</v>
      </c>
    </row>
    <row r="173" spans="1:8" ht="14.25">
      <c r="A173" s="107"/>
      <c r="B173" s="4" t="s">
        <v>174</v>
      </c>
      <c r="C173" s="5" t="s">
        <v>9</v>
      </c>
      <c r="D173" s="6">
        <v>278</v>
      </c>
      <c r="E173" s="7">
        <v>3.374</v>
      </c>
      <c r="F173" s="8">
        <v>330</v>
      </c>
      <c r="G173" s="33">
        <v>278</v>
      </c>
      <c r="H173" s="34">
        <v>3.374</v>
      </c>
    </row>
    <row r="174" spans="1:8" ht="14.25">
      <c r="A174" s="107"/>
      <c r="B174" s="4" t="s">
        <v>175</v>
      </c>
      <c r="C174" s="5" t="s">
        <v>9</v>
      </c>
      <c r="D174" s="6">
        <v>312</v>
      </c>
      <c r="E174" s="7">
        <v>2.225</v>
      </c>
      <c r="F174" s="8">
        <v>420</v>
      </c>
      <c r="G174" s="33">
        <v>312</v>
      </c>
      <c r="H174" s="34">
        <v>2.225</v>
      </c>
    </row>
    <row r="175" spans="1:8" ht="14.25">
      <c r="A175" s="107"/>
      <c r="B175" s="4" t="s">
        <v>176</v>
      </c>
      <c r="C175" s="5" t="s">
        <v>9</v>
      </c>
      <c r="D175" s="6">
        <v>857</v>
      </c>
      <c r="E175" s="7">
        <v>6.474</v>
      </c>
      <c r="F175" s="8">
        <v>340</v>
      </c>
      <c r="G175" s="33">
        <v>857</v>
      </c>
      <c r="H175" s="34">
        <v>6.474</v>
      </c>
    </row>
    <row r="176" spans="1:8" ht="14.25">
      <c r="A176" s="107"/>
      <c r="B176" s="4" t="s">
        <v>177</v>
      </c>
      <c r="C176" s="5" t="s">
        <v>9</v>
      </c>
      <c r="D176" s="6">
        <v>410</v>
      </c>
      <c r="E176" s="7">
        <v>7.699</v>
      </c>
      <c r="F176" s="8">
        <v>370</v>
      </c>
      <c r="G176" s="33">
        <v>410</v>
      </c>
      <c r="H176" s="34">
        <v>7.699</v>
      </c>
    </row>
    <row r="177" spans="1:8" ht="14.25">
      <c r="A177" s="107"/>
      <c r="B177" s="4" t="s">
        <v>178</v>
      </c>
      <c r="C177" s="5" t="s">
        <v>9</v>
      </c>
      <c r="D177" s="6">
        <v>690</v>
      </c>
      <c r="E177" s="7">
        <v>22.942</v>
      </c>
      <c r="F177" s="8">
        <v>416</v>
      </c>
      <c r="G177" s="33">
        <v>690</v>
      </c>
      <c r="H177" s="34">
        <v>22.942</v>
      </c>
    </row>
    <row r="178" spans="1:8" ht="14.25">
      <c r="A178" s="107"/>
      <c r="B178" s="4" t="s">
        <v>179</v>
      </c>
      <c r="C178" s="5" t="s">
        <v>9</v>
      </c>
      <c r="D178" s="6">
        <v>651</v>
      </c>
      <c r="E178" s="7">
        <v>4.975</v>
      </c>
      <c r="F178" s="8">
        <v>360</v>
      </c>
      <c r="G178" s="33">
        <v>651</v>
      </c>
      <c r="H178" s="34">
        <v>4.975</v>
      </c>
    </row>
    <row r="179" spans="1:8" ht="14.25">
      <c r="A179" s="107"/>
      <c r="B179" s="4" t="s">
        <v>180</v>
      </c>
      <c r="C179" s="5"/>
      <c r="D179" s="6">
        <v>426</v>
      </c>
      <c r="E179" s="7">
        <v>2.425</v>
      </c>
      <c r="F179" s="8">
        <v>310</v>
      </c>
      <c r="G179" s="33"/>
      <c r="H179" s="34"/>
    </row>
    <row r="180" spans="1:8" ht="14.25">
      <c r="A180" s="107"/>
      <c r="B180" s="4" t="s">
        <v>181</v>
      </c>
      <c r="C180" s="5" t="s">
        <v>9</v>
      </c>
      <c r="D180" s="6">
        <v>863</v>
      </c>
      <c r="E180" s="7">
        <v>10.922</v>
      </c>
      <c r="F180" s="8">
        <v>440</v>
      </c>
      <c r="G180" s="33">
        <v>863</v>
      </c>
      <c r="H180" s="34">
        <v>10.922</v>
      </c>
    </row>
    <row r="181" spans="1:8" ht="14.25">
      <c r="A181" s="53" t="s">
        <v>14</v>
      </c>
      <c r="B181" s="9"/>
      <c r="C181" s="10"/>
      <c r="D181" s="11">
        <f>SUM(D167:D180)</f>
        <v>7171</v>
      </c>
      <c r="E181" s="12">
        <f>SUM(E167:E180)</f>
        <v>102.20099999999998</v>
      </c>
      <c r="F181" s="13"/>
      <c r="G181" s="35">
        <f>SUM(G167:G180)</f>
        <v>6745</v>
      </c>
      <c r="H181" s="50">
        <f>SUM(H167:H180)</f>
        <v>99.77599999999998</v>
      </c>
    </row>
    <row r="182" spans="1:8" ht="14.25">
      <c r="A182" s="102" t="s">
        <v>182</v>
      </c>
      <c r="B182" s="4" t="s">
        <v>183</v>
      </c>
      <c r="C182" s="5" t="s">
        <v>9</v>
      </c>
      <c r="D182" s="6">
        <v>1809</v>
      </c>
      <c r="E182" s="7">
        <v>45.22</v>
      </c>
      <c r="F182" s="8">
        <v>494</v>
      </c>
      <c r="G182" s="33">
        <v>1809</v>
      </c>
      <c r="H182" s="34">
        <v>45.22</v>
      </c>
    </row>
    <row r="183" spans="1:8" ht="14.25">
      <c r="A183" s="107"/>
      <c r="B183" s="4" t="s">
        <v>184</v>
      </c>
      <c r="C183" s="5" t="s">
        <v>9</v>
      </c>
      <c r="D183" s="6">
        <v>255</v>
      </c>
      <c r="E183" s="7">
        <v>10.128</v>
      </c>
      <c r="F183" s="8">
        <v>510</v>
      </c>
      <c r="G183" s="33">
        <v>255</v>
      </c>
      <c r="H183" s="34">
        <v>10.128</v>
      </c>
    </row>
    <row r="184" spans="1:8" ht="14.25">
      <c r="A184" s="107"/>
      <c r="B184" s="4" t="s">
        <v>185</v>
      </c>
      <c r="C184" s="5" t="s">
        <v>9</v>
      </c>
      <c r="D184" s="6">
        <v>260</v>
      </c>
      <c r="E184" s="7">
        <v>7.377</v>
      </c>
      <c r="F184" s="8">
        <v>450</v>
      </c>
      <c r="G184" s="33">
        <v>260</v>
      </c>
      <c r="H184" s="34">
        <v>7.377</v>
      </c>
    </row>
    <row r="185" spans="1:8" ht="14.25">
      <c r="A185" s="53" t="s">
        <v>14</v>
      </c>
      <c r="B185" s="9"/>
      <c r="C185" s="10"/>
      <c r="D185" s="11">
        <f>SUM(D182:D184)</f>
        <v>2324</v>
      </c>
      <c r="E185" s="12">
        <f>SUM(E182:E184)</f>
        <v>62.725</v>
      </c>
      <c r="F185" s="13"/>
      <c r="G185" s="35">
        <f>SUM(G182:G184)</f>
        <v>2324</v>
      </c>
      <c r="H185" s="50">
        <f>SUM(H182:H184)</f>
        <v>62.725</v>
      </c>
    </row>
    <row r="186" spans="1:8" ht="14.25">
      <c r="A186" s="102" t="s">
        <v>186</v>
      </c>
      <c r="B186" s="4" t="s">
        <v>187</v>
      </c>
      <c r="C186" s="5" t="s">
        <v>9</v>
      </c>
      <c r="D186" s="6">
        <v>1471</v>
      </c>
      <c r="E186" s="7">
        <v>19.944</v>
      </c>
      <c r="F186" s="8">
        <v>350</v>
      </c>
      <c r="G186" s="33"/>
      <c r="H186" s="34"/>
    </row>
    <row r="187" spans="1:8" ht="14.25">
      <c r="A187" s="107"/>
      <c r="B187" s="4" t="s">
        <v>188</v>
      </c>
      <c r="C187" s="5" t="s">
        <v>9</v>
      </c>
      <c r="D187" s="6">
        <v>881</v>
      </c>
      <c r="E187" s="7">
        <v>10.899</v>
      </c>
      <c r="F187" s="8">
        <v>164</v>
      </c>
      <c r="G187" s="33"/>
      <c r="H187" s="34"/>
    </row>
    <row r="188" spans="1:8" ht="14.25">
      <c r="A188" s="107"/>
      <c r="B188" s="4" t="s">
        <v>189</v>
      </c>
      <c r="C188" s="5" t="s">
        <v>9</v>
      </c>
      <c r="D188" s="6">
        <v>866</v>
      </c>
      <c r="E188" s="7">
        <v>25.765</v>
      </c>
      <c r="F188" s="8">
        <v>346</v>
      </c>
      <c r="G188" s="33"/>
      <c r="H188" s="34"/>
    </row>
    <row r="189" spans="1:8" ht="14.25">
      <c r="A189" s="53" t="s">
        <v>14</v>
      </c>
      <c r="B189" s="9"/>
      <c r="C189" s="10"/>
      <c r="D189" s="11">
        <f>SUM(D186:D188)</f>
        <v>3218</v>
      </c>
      <c r="E189" s="12">
        <f>SUM(E186:E188)</f>
        <v>56.608</v>
      </c>
      <c r="F189" s="13"/>
      <c r="G189" s="35">
        <f>SUM(G186:G188)</f>
        <v>0</v>
      </c>
      <c r="H189" s="51">
        <f>SUM(H186:H188)</f>
        <v>0</v>
      </c>
    </row>
    <row r="190" spans="1:8" ht="14.25">
      <c r="A190" s="102" t="s">
        <v>190</v>
      </c>
      <c r="B190" s="4" t="s">
        <v>191</v>
      </c>
      <c r="C190" s="5" t="s">
        <v>9</v>
      </c>
      <c r="D190" s="6">
        <v>962</v>
      </c>
      <c r="E190" s="7">
        <v>7.524</v>
      </c>
      <c r="F190" s="8">
        <v>303</v>
      </c>
      <c r="G190" s="33"/>
      <c r="H190" s="34"/>
    </row>
    <row r="191" spans="1:8" ht="14.25">
      <c r="A191" s="107"/>
      <c r="B191" s="4" t="s">
        <v>192</v>
      </c>
      <c r="C191" s="5" t="s">
        <v>9</v>
      </c>
      <c r="D191" s="6">
        <v>812</v>
      </c>
      <c r="E191" s="7">
        <v>9.124</v>
      </c>
      <c r="F191" s="8">
        <v>311</v>
      </c>
      <c r="G191" s="33"/>
      <c r="H191" s="34"/>
    </row>
    <row r="192" spans="1:8" ht="14.25">
      <c r="A192" s="107"/>
      <c r="B192" s="4" t="s">
        <v>193</v>
      </c>
      <c r="C192" s="5" t="s">
        <v>9</v>
      </c>
      <c r="D192" s="6">
        <v>366</v>
      </c>
      <c r="E192" s="7">
        <v>2.575</v>
      </c>
      <c r="F192" s="8">
        <v>327</v>
      </c>
      <c r="G192" s="33"/>
      <c r="H192" s="34"/>
    </row>
    <row r="193" spans="1:8" ht="14.25">
      <c r="A193" s="107"/>
      <c r="B193" s="4" t="s">
        <v>194</v>
      </c>
      <c r="C193" s="5" t="s">
        <v>9</v>
      </c>
      <c r="D193" s="6">
        <v>264</v>
      </c>
      <c r="E193" s="7">
        <v>2.2</v>
      </c>
      <c r="F193" s="8">
        <v>280</v>
      </c>
      <c r="G193" s="33"/>
      <c r="H193" s="34"/>
    </row>
    <row r="194" spans="1:8" ht="14.25">
      <c r="A194" s="53" t="s">
        <v>14</v>
      </c>
      <c r="B194" s="9"/>
      <c r="C194" s="10"/>
      <c r="D194" s="11">
        <f>SUM(D190:D193)</f>
        <v>2404</v>
      </c>
      <c r="E194" s="12">
        <f>SUM(E190:E193)</f>
        <v>21.423</v>
      </c>
      <c r="F194" s="13"/>
      <c r="G194" s="35">
        <f>SUM(G190:G193)</f>
        <v>0</v>
      </c>
      <c r="H194" s="51">
        <f>SUM(H190:H193)</f>
        <v>0</v>
      </c>
    </row>
    <row r="195" spans="1:8" ht="14.25">
      <c r="A195" s="102" t="s">
        <v>195</v>
      </c>
      <c r="B195" s="4" t="s">
        <v>196</v>
      </c>
      <c r="C195" s="5" t="s">
        <v>9</v>
      </c>
      <c r="D195" s="6">
        <v>1085</v>
      </c>
      <c r="E195" s="7">
        <v>23.543</v>
      </c>
      <c r="F195" s="8">
        <v>200</v>
      </c>
      <c r="G195" s="33"/>
      <c r="H195" s="34"/>
    </row>
    <row r="196" spans="1:8" ht="14.25">
      <c r="A196" s="107"/>
      <c r="B196" s="4" t="s">
        <v>197</v>
      </c>
      <c r="C196" s="5" t="s">
        <v>9</v>
      </c>
      <c r="D196" s="6">
        <v>164</v>
      </c>
      <c r="E196" s="7">
        <v>8.7</v>
      </c>
      <c r="F196" s="8">
        <v>565</v>
      </c>
      <c r="G196" s="33">
        <v>164</v>
      </c>
      <c r="H196" s="34">
        <v>8.7</v>
      </c>
    </row>
    <row r="197" spans="1:8" ht="14.25">
      <c r="A197" s="107"/>
      <c r="B197" s="4" t="s">
        <v>198</v>
      </c>
      <c r="C197" s="5" t="s">
        <v>9</v>
      </c>
      <c r="D197" s="6">
        <v>250</v>
      </c>
      <c r="E197" s="7">
        <v>17.125</v>
      </c>
      <c r="F197" s="8">
        <v>559</v>
      </c>
      <c r="G197" s="33">
        <v>250</v>
      </c>
      <c r="H197" s="34">
        <v>17.125</v>
      </c>
    </row>
    <row r="198" spans="1:8" ht="14.25">
      <c r="A198" s="107"/>
      <c r="B198" s="4" t="s">
        <v>199</v>
      </c>
      <c r="C198" s="5" t="s">
        <v>9</v>
      </c>
      <c r="D198" s="6">
        <v>526</v>
      </c>
      <c r="E198" s="7">
        <v>28.498</v>
      </c>
      <c r="F198" s="8">
        <v>620</v>
      </c>
      <c r="G198" s="33">
        <v>526</v>
      </c>
      <c r="H198" s="34">
        <v>28.498</v>
      </c>
    </row>
    <row r="199" spans="1:8" ht="14.25">
      <c r="A199" s="107"/>
      <c r="B199" s="4" t="s">
        <v>200</v>
      </c>
      <c r="C199" s="5" t="s">
        <v>9</v>
      </c>
      <c r="D199" s="6">
        <v>307</v>
      </c>
      <c r="E199" s="7">
        <v>21.673</v>
      </c>
      <c r="F199" s="8">
        <v>410</v>
      </c>
      <c r="G199" s="33">
        <v>307</v>
      </c>
      <c r="H199" s="34">
        <v>21.673</v>
      </c>
    </row>
    <row r="200" spans="1:8" ht="14.25">
      <c r="A200" s="107"/>
      <c r="B200" s="4" t="s">
        <v>201</v>
      </c>
      <c r="C200" s="5" t="s">
        <v>9</v>
      </c>
      <c r="D200" s="6">
        <v>113</v>
      </c>
      <c r="E200" s="7">
        <v>2.55</v>
      </c>
      <c r="F200" s="8">
        <v>230</v>
      </c>
      <c r="G200" s="33"/>
      <c r="H200" s="34"/>
    </row>
    <row r="201" spans="1:8" ht="14.25">
      <c r="A201" s="107"/>
      <c r="B201" s="4" t="s">
        <v>202</v>
      </c>
      <c r="C201" s="5" t="s">
        <v>9</v>
      </c>
      <c r="D201" s="6">
        <v>78</v>
      </c>
      <c r="E201" s="7">
        <v>7.4</v>
      </c>
      <c r="F201" s="8">
        <v>620</v>
      </c>
      <c r="G201" s="33">
        <v>78</v>
      </c>
      <c r="H201" s="34">
        <v>7.4</v>
      </c>
    </row>
    <row r="202" spans="1:8" ht="14.25">
      <c r="A202" s="107"/>
      <c r="B202" s="4" t="s">
        <v>203</v>
      </c>
      <c r="C202" s="5" t="s">
        <v>9</v>
      </c>
      <c r="D202" s="6">
        <v>340</v>
      </c>
      <c r="E202" s="7">
        <v>3.325</v>
      </c>
      <c r="F202" s="8">
        <v>210</v>
      </c>
      <c r="G202" s="33"/>
      <c r="H202" s="34"/>
    </row>
    <row r="203" spans="1:8" ht="14.25">
      <c r="A203" s="107"/>
      <c r="B203" s="4" t="s">
        <v>204</v>
      </c>
      <c r="C203" s="5" t="s">
        <v>9</v>
      </c>
      <c r="D203" s="6">
        <v>331</v>
      </c>
      <c r="E203" s="7">
        <v>14.375</v>
      </c>
      <c r="F203" s="8">
        <v>400</v>
      </c>
      <c r="G203" s="33">
        <v>331</v>
      </c>
      <c r="H203" s="34">
        <v>14.375</v>
      </c>
    </row>
    <row r="204" spans="1:8" ht="14.25">
      <c r="A204" s="107"/>
      <c r="B204" s="4" t="s">
        <v>205</v>
      </c>
      <c r="C204" s="5" t="s">
        <v>9</v>
      </c>
      <c r="D204" s="6">
        <v>297</v>
      </c>
      <c r="E204" s="7">
        <v>3.875</v>
      </c>
      <c r="F204" s="8">
        <v>240</v>
      </c>
      <c r="G204" s="33"/>
      <c r="H204" s="34"/>
    </row>
    <row r="205" spans="1:8" ht="14.25">
      <c r="A205" s="53" t="s">
        <v>14</v>
      </c>
      <c r="B205" s="9"/>
      <c r="C205" s="10"/>
      <c r="D205" s="11">
        <f>SUM(D195:D204)</f>
        <v>3491</v>
      </c>
      <c r="E205" s="12">
        <f>SUM(E195:E204)</f>
        <v>131.06400000000002</v>
      </c>
      <c r="F205" s="13"/>
      <c r="G205" s="35">
        <f>SUM(G195:G204)</f>
        <v>1656</v>
      </c>
      <c r="H205" s="50">
        <f>SUM(H195:H204)</f>
        <v>97.771</v>
      </c>
    </row>
    <row r="206" spans="1:8" ht="14.25">
      <c r="A206" s="102" t="s">
        <v>206</v>
      </c>
      <c r="B206" s="4" t="s">
        <v>207</v>
      </c>
      <c r="C206" s="5"/>
      <c r="D206" s="6">
        <v>5312</v>
      </c>
      <c r="E206" s="7">
        <v>27.61</v>
      </c>
      <c r="F206" s="8">
        <v>29</v>
      </c>
      <c r="G206" s="33"/>
      <c r="H206" s="34"/>
    </row>
    <row r="207" spans="1:8" ht="14.25">
      <c r="A207" s="107"/>
      <c r="B207" s="4" t="s">
        <v>208</v>
      </c>
      <c r="C207" s="5"/>
      <c r="D207" s="6">
        <v>755</v>
      </c>
      <c r="E207" s="7">
        <v>10.978</v>
      </c>
      <c r="F207" s="8">
        <v>60</v>
      </c>
      <c r="G207" s="33"/>
      <c r="H207" s="34"/>
    </row>
    <row r="208" spans="1:8" ht="14.25">
      <c r="A208" s="107"/>
      <c r="B208" s="4" t="s">
        <v>209</v>
      </c>
      <c r="C208" s="5" t="s">
        <v>9</v>
      </c>
      <c r="D208" s="6">
        <v>214</v>
      </c>
      <c r="E208" s="7">
        <v>5.902</v>
      </c>
      <c r="F208" s="8">
        <v>420</v>
      </c>
      <c r="G208" s="33">
        <v>214</v>
      </c>
      <c r="H208" s="34">
        <v>5.902</v>
      </c>
    </row>
    <row r="209" spans="1:8" ht="14.25">
      <c r="A209" s="107"/>
      <c r="B209" s="4" t="s">
        <v>210</v>
      </c>
      <c r="C209" s="5" t="s">
        <v>9</v>
      </c>
      <c r="D209" s="6">
        <v>437</v>
      </c>
      <c r="E209" s="7">
        <v>23.984</v>
      </c>
      <c r="F209" s="8">
        <v>600</v>
      </c>
      <c r="G209" s="33">
        <v>437</v>
      </c>
      <c r="H209" s="34">
        <v>23.984</v>
      </c>
    </row>
    <row r="210" spans="1:8" ht="14.25">
      <c r="A210" s="107"/>
      <c r="B210" s="4" t="s">
        <v>211</v>
      </c>
      <c r="C210" s="5"/>
      <c r="D210" s="6">
        <v>452</v>
      </c>
      <c r="E210" s="7">
        <v>10.128</v>
      </c>
      <c r="F210" s="8">
        <v>82</v>
      </c>
      <c r="G210" s="33"/>
      <c r="H210" s="34"/>
    </row>
    <row r="211" spans="1:8" ht="14.25">
      <c r="A211" s="107"/>
      <c r="B211" s="4" t="s">
        <v>212</v>
      </c>
      <c r="C211" s="5"/>
      <c r="D211" s="6">
        <v>307</v>
      </c>
      <c r="E211" s="7">
        <v>12.947</v>
      </c>
      <c r="F211" s="8">
        <v>140</v>
      </c>
      <c r="G211" s="33"/>
      <c r="H211" s="34"/>
    </row>
    <row r="212" spans="1:8" ht="14.25">
      <c r="A212" s="107"/>
      <c r="B212" s="4" t="s">
        <v>213</v>
      </c>
      <c r="C212" s="5"/>
      <c r="D212" s="6">
        <v>102</v>
      </c>
      <c r="E212" s="7">
        <v>5.377</v>
      </c>
      <c r="F212" s="8">
        <v>180</v>
      </c>
      <c r="G212" s="33"/>
      <c r="H212" s="34"/>
    </row>
    <row r="213" spans="1:8" ht="14.25">
      <c r="A213" s="107"/>
      <c r="B213" s="4" t="s">
        <v>214</v>
      </c>
      <c r="C213" s="5" t="s">
        <v>9</v>
      </c>
      <c r="D213" s="6">
        <v>511</v>
      </c>
      <c r="E213" s="7">
        <v>18.507</v>
      </c>
      <c r="F213" s="8">
        <v>391</v>
      </c>
      <c r="G213" s="33">
        <v>511</v>
      </c>
      <c r="H213" s="34">
        <v>18.507</v>
      </c>
    </row>
    <row r="214" spans="1:8" ht="14.25">
      <c r="A214" s="107"/>
      <c r="B214" s="4" t="s">
        <v>215</v>
      </c>
      <c r="C214" s="5"/>
      <c r="D214" s="6">
        <v>781</v>
      </c>
      <c r="E214" s="7">
        <v>22.583</v>
      </c>
      <c r="F214" s="8">
        <v>75</v>
      </c>
      <c r="G214" s="33"/>
      <c r="H214" s="34"/>
    </row>
    <row r="215" spans="1:8" ht="14.25">
      <c r="A215" s="107"/>
      <c r="B215" s="4" t="s">
        <v>216</v>
      </c>
      <c r="C215" s="5"/>
      <c r="D215" s="6">
        <v>401</v>
      </c>
      <c r="E215" s="7">
        <v>10.953</v>
      </c>
      <c r="F215" s="8">
        <v>110</v>
      </c>
      <c r="G215" s="33"/>
      <c r="H215" s="34"/>
    </row>
    <row r="216" spans="1:8" ht="14.25">
      <c r="A216" s="107"/>
      <c r="B216" s="4" t="s">
        <v>217</v>
      </c>
      <c r="C216" s="5"/>
      <c r="D216" s="6">
        <v>729</v>
      </c>
      <c r="E216" s="7">
        <v>8.153</v>
      </c>
      <c r="F216" s="8">
        <v>81</v>
      </c>
      <c r="G216" s="33"/>
      <c r="H216" s="34"/>
    </row>
    <row r="217" spans="1:8" ht="14.25">
      <c r="A217" s="53" t="s">
        <v>14</v>
      </c>
      <c r="B217" s="9"/>
      <c r="C217" s="10"/>
      <c r="D217" s="11">
        <f>SUM(D206:D216)</f>
        <v>10001</v>
      </c>
      <c r="E217" s="12">
        <f>SUM(E206:E216)</f>
        <v>157.122</v>
      </c>
      <c r="F217" s="13"/>
      <c r="G217" s="35">
        <f>SUM(G206:G216)</f>
        <v>1162</v>
      </c>
      <c r="H217" s="50">
        <f>SUM(H206:H216)</f>
        <v>48.393</v>
      </c>
    </row>
    <row r="218" spans="1:8" ht="28.5">
      <c r="A218" s="102" t="s">
        <v>218</v>
      </c>
      <c r="B218" s="4" t="s">
        <v>219</v>
      </c>
      <c r="C218" s="5"/>
      <c r="D218" s="6">
        <v>4308</v>
      </c>
      <c r="E218" s="7">
        <v>11.247</v>
      </c>
      <c r="F218" s="8">
        <v>29</v>
      </c>
      <c r="G218" s="33"/>
      <c r="H218" s="34"/>
    </row>
    <row r="219" spans="1:8" ht="14.25">
      <c r="A219" s="107"/>
      <c r="B219" s="4" t="s">
        <v>220</v>
      </c>
      <c r="C219" s="5" t="s">
        <v>9</v>
      </c>
      <c r="D219" s="6">
        <v>431</v>
      </c>
      <c r="E219" s="7">
        <v>11.747</v>
      </c>
      <c r="F219" s="8">
        <v>230</v>
      </c>
      <c r="G219" s="33">
        <v>431</v>
      </c>
      <c r="H219" s="34">
        <v>11.747</v>
      </c>
    </row>
    <row r="220" spans="1:8" ht="14.25">
      <c r="A220" s="107"/>
      <c r="B220" s="4" t="s">
        <v>221</v>
      </c>
      <c r="C220" s="5" t="s">
        <v>9</v>
      </c>
      <c r="D220" s="6">
        <v>519</v>
      </c>
      <c r="E220" s="7">
        <v>8.473</v>
      </c>
      <c r="F220" s="8">
        <v>290</v>
      </c>
      <c r="G220" s="33">
        <v>519</v>
      </c>
      <c r="H220" s="34">
        <v>8.473</v>
      </c>
    </row>
    <row r="221" spans="1:8" ht="14.25">
      <c r="A221" s="107"/>
      <c r="B221" s="4" t="s">
        <v>222</v>
      </c>
      <c r="C221" s="5" t="s">
        <v>9</v>
      </c>
      <c r="D221" s="6">
        <v>161</v>
      </c>
      <c r="E221" s="7">
        <v>3.924</v>
      </c>
      <c r="F221" s="8">
        <v>653</v>
      </c>
      <c r="G221" s="33">
        <v>161</v>
      </c>
      <c r="H221" s="34">
        <v>3.924</v>
      </c>
    </row>
    <row r="222" spans="1:8" ht="14.25">
      <c r="A222" s="107"/>
      <c r="B222" s="4" t="s">
        <v>223</v>
      </c>
      <c r="C222" s="5" t="s">
        <v>9</v>
      </c>
      <c r="D222" s="6">
        <v>610</v>
      </c>
      <c r="E222" s="7">
        <v>15.995</v>
      </c>
      <c r="F222" s="8">
        <v>176</v>
      </c>
      <c r="G222" s="33">
        <v>610</v>
      </c>
      <c r="H222" s="34">
        <v>15.995</v>
      </c>
    </row>
    <row r="223" spans="1:8" ht="14.25">
      <c r="A223" s="107"/>
      <c r="B223" s="4" t="s">
        <v>224</v>
      </c>
      <c r="C223" s="5"/>
      <c r="D223" s="6">
        <v>2468</v>
      </c>
      <c r="E223" s="7">
        <v>19.598</v>
      </c>
      <c r="F223" s="8">
        <v>53</v>
      </c>
      <c r="G223" s="33"/>
      <c r="H223" s="34"/>
    </row>
    <row r="224" spans="1:8" ht="14.25">
      <c r="A224" s="59" t="s">
        <v>14</v>
      </c>
      <c r="B224" s="9"/>
      <c r="C224" s="10"/>
      <c r="D224" s="11">
        <f>SUM(D218:D223)</f>
        <v>8497</v>
      </c>
      <c r="E224" s="12">
        <f>SUM(E218:E223)</f>
        <v>70.984</v>
      </c>
      <c r="F224" s="13"/>
      <c r="G224" s="35">
        <f>SUM(G218:G223)</f>
        <v>1721</v>
      </c>
      <c r="H224" s="50">
        <f>SUM(H218:H223)</f>
        <v>40.138999999999996</v>
      </c>
    </row>
    <row r="225" spans="1:8" ht="15" thickBot="1">
      <c r="A225" s="105" t="s">
        <v>634</v>
      </c>
      <c r="B225" s="106"/>
      <c r="C225" s="106"/>
      <c r="D225" s="55">
        <f>D11+D19+D34+D37+D49+D66+D72+D79+D93+D102+D108+D112+D117+D132+D141+D146+D150+D163+D166+D181+D185+D189+D194+D205+D217+D224</f>
        <v>292489</v>
      </c>
      <c r="E225" s="56">
        <f>E11+E19+E34+E37+E49+E66+E72+E79+E93+E102+E108+E112+E117+E132+E141+E146+E150+E163+E166+E181+E185+E189+E194+E205+E217+E224</f>
        <v>2641.2199999999993</v>
      </c>
      <c r="F225" s="57"/>
      <c r="G225" s="38">
        <f>G11+G19+G34+G37+G49+G66+G72+G79+G93+G102+G108+G112+G117+G132+G141+G146+G150+G163+G166+G181+G185+G189+G194+G205+G217+G224</f>
        <v>76383</v>
      </c>
      <c r="H225" s="39">
        <f>H11+H19+H34+H37+H49+H66+H72+H79+H93+H102+H108+H112+H117+H132+H141+H146+H150+H163+H166+H181+H185+H189+H194+H205+H217+H224</f>
        <v>1773.495</v>
      </c>
    </row>
    <row r="229" spans="1:2" ht="14.25">
      <c r="A229" s="66" t="s">
        <v>647</v>
      </c>
      <c r="B229" s="66" t="s">
        <v>646</v>
      </c>
    </row>
    <row r="230" spans="1:2" ht="14.25">
      <c r="A230" s="65">
        <v>26</v>
      </c>
      <c r="B230" s="65">
        <v>194</v>
      </c>
    </row>
    <row r="231" spans="1:2" ht="14.25">
      <c r="A231" s="64" t="s">
        <v>653</v>
      </c>
      <c r="B231" s="64"/>
    </row>
    <row r="232" spans="1:2" ht="14.25">
      <c r="A232" s="66" t="s">
        <v>648</v>
      </c>
      <c r="B232" s="66" t="s">
        <v>649</v>
      </c>
    </row>
    <row r="233" spans="1:2" ht="14.25">
      <c r="A233" s="65">
        <v>23</v>
      </c>
      <c r="B233" s="65">
        <v>123</v>
      </c>
    </row>
    <row r="234" spans="1:2" ht="14.25">
      <c r="A234" s="64" t="s">
        <v>654</v>
      </c>
      <c r="B234" s="64"/>
    </row>
  </sheetData>
  <sheetProtection/>
  <mergeCells count="35">
    <mergeCell ref="F3:F4"/>
    <mergeCell ref="A3:A4"/>
    <mergeCell ref="A38:A48"/>
    <mergeCell ref="G3:H3"/>
    <mergeCell ref="B3:B4"/>
    <mergeCell ref="C3:C4"/>
    <mergeCell ref="D3:D4"/>
    <mergeCell ref="E3:E4"/>
    <mergeCell ref="A94:A101"/>
    <mergeCell ref="A67:A71"/>
    <mergeCell ref="A73:A78"/>
    <mergeCell ref="A5:A10"/>
    <mergeCell ref="A12:A18"/>
    <mergeCell ref="A50:A65"/>
    <mergeCell ref="A20:A33"/>
    <mergeCell ref="A35:A36"/>
    <mergeCell ref="A80:A92"/>
    <mergeCell ref="A118:A131"/>
    <mergeCell ref="A103:A107"/>
    <mergeCell ref="A109:A111"/>
    <mergeCell ref="A167:A180"/>
    <mergeCell ref="A147:A149"/>
    <mergeCell ref="A151:A162"/>
    <mergeCell ref="A133:A140"/>
    <mergeCell ref="A142:A145"/>
    <mergeCell ref="A225:C225"/>
    <mergeCell ref="A1:H1"/>
    <mergeCell ref="A206:A216"/>
    <mergeCell ref="A218:A223"/>
    <mergeCell ref="A190:A193"/>
    <mergeCell ref="A195:A204"/>
    <mergeCell ref="A182:A184"/>
    <mergeCell ref="A186:A188"/>
    <mergeCell ref="A164:A165"/>
    <mergeCell ref="A113:A116"/>
  </mergeCells>
  <printOptions horizontalCentered="1"/>
  <pageMargins left="0.5511811023622047" right="0.5511811023622047" top="0.4724409448818898" bottom="0.6299212598425197" header="0.5118110236220472" footer="0.5118110236220472"/>
  <pageSetup fitToHeight="0" fitToWidth="1" horizontalDpi="300" verticalDpi="300" orientation="portrait" paperSize="9" scale="98" r:id="rId1"/>
  <headerFooter alignWithMargins="0">
    <oddFooter>&amp;R&amp;P</oddFooter>
  </headerFooter>
  <rowBreaks count="4" manualBreakCount="4">
    <brk id="49" max="255" man="1"/>
    <brk id="93" max="255" man="1"/>
    <brk id="141" max="255" man="1"/>
    <brk id="1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79">
      <selection activeCell="G103" sqref="G103"/>
    </sheetView>
  </sheetViews>
  <sheetFormatPr defaultColWidth="9.00390625" defaultRowHeight="12.75"/>
  <cols>
    <col min="1" max="1" width="14.75390625" style="23" customWidth="1"/>
    <col min="2" max="2" width="20.00390625" style="23" customWidth="1"/>
    <col min="3" max="3" width="10.875" style="23" customWidth="1"/>
    <col min="4" max="7" width="9.125" style="23" customWidth="1"/>
    <col min="8" max="8" width="9.375" style="23" customWidth="1"/>
    <col min="9" max="16384" width="9.125" style="23" customWidth="1"/>
  </cols>
  <sheetData>
    <row r="1" spans="1:8" ht="20.25">
      <c r="A1" s="89" t="s">
        <v>640</v>
      </c>
      <c r="B1" s="89"/>
      <c r="C1" s="89"/>
      <c r="D1" s="89"/>
      <c r="E1" s="89"/>
      <c r="F1" s="89"/>
      <c r="G1" s="89"/>
      <c r="H1" s="89"/>
    </row>
    <row r="2" ht="11.25" customHeight="1" thickBot="1"/>
    <row r="3" spans="1:8" ht="24" customHeight="1">
      <c r="A3" s="90" t="s">
        <v>0</v>
      </c>
      <c r="B3" s="92" t="s">
        <v>1</v>
      </c>
      <c r="C3" s="94" t="s">
        <v>2</v>
      </c>
      <c r="D3" s="94" t="s">
        <v>3</v>
      </c>
      <c r="E3" s="96" t="s">
        <v>4</v>
      </c>
      <c r="F3" s="98" t="s">
        <v>5</v>
      </c>
      <c r="G3" s="100" t="s">
        <v>632</v>
      </c>
      <c r="H3" s="101"/>
    </row>
    <row r="4" spans="1:8" ht="27.75" thickBot="1">
      <c r="A4" s="129"/>
      <c r="B4" s="93"/>
      <c r="C4" s="95"/>
      <c r="D4" s="95"/>
      <c r="E4" s="97"/>
      <c r="F4" s="99"/>
      <c r="G4" s="25" t="s">
        <v>3</v>
      </c>
      <c r="H4" s="17" t="s">
        <v>4</v>
      </c>
    </row>
    <row r="5" spans="1:8" ht="14.25">
      <c r="A5" s="102" t="s">
        <v>225</v>
      </c>
      <c r="B5" s="4" t="s">
        <v>226</v>
      </c>
      <c r="C5" s="5"/>
      <c r="D5" s="6">
        <v>10906</v>
      </c>
      <c r="E5" s="7">
        <v>19.204</v>
      </c>
      <c r="F5" s="8">
        <v>21</v>
      </c>
      <c r="G5" s="33"/>
      <c r="H5" s="34"/>
    </row>
    <row r="6" spans="1:8" ht="14.25">
      <c r="A6" s="107"/>
      <c r="B6" s="4" t="s">
        <v>227</v>
      </c>
      <c r="C6" s="5" t="s">
        <v>9</v>
      </c>
      <c r="D6" s="6">
        <v>264</v>
      </c>
      <c r="E6" s="7">
        <v>12.386</v>
      </c>
      <c r="F6" s="8">
        <v>162</v>
      </c>
      <c r="G6" s="33">
        <v>264</v>
      </c>
      <c r="H6" s="34">
        <v>12.386</v>
      </c>
    </row>
    <row r="7" spans="1:8" ht="14.25">
      <c r="A7" s="107"/>
      <c r="B7" s="4" t="s">
        <v>228</v>
      </c>
      <c r="C7" s="5" t="s">
        <v>9</v>
      </c>
      <c r="D7" s="6">
        <v>2185</v>
      </c>
      <c r="E7" s="7">
        <v>23.954</v>
      </c>
      <c r="F7" s="8">
        <v>28</v>
      </c>
      <c r="G7" s="33"/>
      <c r="H7" s="34"/>
    </row>
    <row r="8" spans="1:8" ht="14.25">
      <c r="A8" s="107"/>
      <c r="B8" s="4" t="s">
        <v>229</v>
      </c>
      <c r="C8" s="5" t="s">
        <v>9</v>
      </c>
      <c r="D8" s="6">
        <v>298</v>
      </c>
      <c r="E8" s="7">
        <v>11.877</v>
      </c>
      <c r="F8" s="8">
        <v>152</v>
      </c>
      <c r="G8" s="33">
        <v>298</v>
      </c>
      <c r="H8" s="34">
        <v>11.877</v>
      </c>
    </row>
    <row r="9" spans="1:8" ht="14.25">
      <c r="A9" s="107"/>
      <c r="B9" s="4" t="s">
        <v>230</v>
      </c>
      <c r="C9" s="5" t="s">
        <v>9</v>
      </c>
      <c r="D9" s="6">
        <v>73</v>
      </c>
      <c r="E9" s="7">
        <v>18.404</v>
      </c>
      <c r="F9" s="8">
        <v>867</v>
      </c>
      <c r="G9" s="33">
        <v>73</v>
      </c>
      <c r="H9" s="34">
        <v>18.404</v>
      </c>
    </row>
    <row r="10" spans="1:8" ht="14.25">
      <c r="A10" s="107"/>
      <c r="B10" s="4" t="s">
        <v>231</v>
      </c>
      <c r="C10" s="5" t="s">
        <v>9</v>
      </c>
      <c r="D10" s="6">
        <v>125</v>
      </c>
      <c r="E10" s="7">
        <v>17.203</v>
      </c>
      <c r="F10" s="8">
        <v>630</v>
      </c>
      <c r="G10" s="33">
        <v>125</v>
      </c>
      <c r="H10" s="34">
        <v>17.203</v>
      </c>
    </row>
    <row r="11" spans="1:8" ht="14.25">
      <c r="A11" s="107"/>
      <c r="B11" s="4" t="s">
        <v>102</v>
      </c>
      <c r="C11" s="5" t="s">
        <v>9</v>
      </c>
      <c r="D11" s="6">
        <v>1143</v>
      </c>
      <c r="E11" s="7">
        <v>24.999</v>
      </c>
      <c r="F11" s="8">
        <v>36</v>
      </c>
      <c r="G11" s="44">
        <v>1143</v>
      </c>
      <c r="H11" s="43">
        <v>24.999</v>
      </c>
    </row>
    <row r="12" spans="1:8" ht="14.25">
      <c r="A12" s="107"/>
      <c r="B12" s="4" t="s">
        <v>232</v>
      </c>
      <c r="C12" s="5" t="s">
        <v>9</v>
      </c>
      <c r="D12" s="6">
        <v>2703</v>
      </c>
      <c r="E12" s="7">
        <v>103.27</v>
      </c>
      <c r="F12" s="8">
        <v>242</v>
      </c>
      <c r="G12" s="33">
        <v>2703</v>
      </c>
      <c r="H12" s="34">
        <v>103.27</v>
      </c>
    </row>
    <row r="13" spans="1:8" ht="14.25">
      <c r="A13" s="107"/>
      <c r="B13" s="4" t="s">
        <v>233</v>
      </c>
      <c r="C13" s="5" t="s">
        <v>9</v>
      </c>
      <c r="D13" s="6">
        <v>507</v>
      </c>
      <c r="E13" s="7">
        <v>30.481</v>
      </c>
      <c r="F13" s="8">
        <v>520</v>
      </c>
      <c r="G13" s="33">
        <v>507</v>
      </c>
      <c r="H13" s="34">
        <v>30.481</v>
      </c>
    </row>
    <row r="14" spans="1:8" ht="14.25">
      <c r="A14" s="107"/>
      <c r="B14" s="4" t="s">
        <v>234</v>
      </c>
      <c r="C14" s="5" t="s">
        <v>9</v>
      </c>
      <c r="D14" s="6">
        <v>424</v>
      </c>
      <c r="E14" s="7">
        <v>17.253</v>
      </c>
      <c r="F14" s="8">
        <v>211</v>
      </c>
      <c r="G14" s="33">
        <v>424</v>
      </c>
      <c r="H14" s="34">
        <v>17.253</v>
      </c>
    </row>
    <row r="15" spans="1:8" ht="14.25">
      <c r="A15" s="107"/>
      <c r="B15" s="4" t="s">
        <v>235</v>
      </c>
      <c r="C15" s="5" t="s">
        <v>9</v>
      </c>
      <c r="D15" s="6">
        <v>116</v>
      </c>
      <c r="E15" s="7">
        <v>7.076</v>
      </c>
      <c r="F15" s="8">
        <v>287</v>
      </c>
      <c r="G15" s="33">
        <v>116</v>
      </c>
      <c r="H15" s="34">
        <v>7.076</v>
      </c>
    </row>
    <row r="16" spans="1:8" ht="14.25">
      <c r="A16" s="107"/>
      <c r="B16" s="4" t="s">
        <v>236</v>
      </c>
      <c r="C16" s="5" t="s">
        <v>9</v>
      </c>
      <c r="D16" s="6">
        <v>340</v>
      </c>
      <c r="E16" s="7">
        <v>9.777</v>
      </c>
      <c r="F16" s="8">
        <v>123</v>
      </c>
      <c r="G16" s="33">
        <v>340</v>
      </c>
      <c r="H16" s="34">
        <v>9.777</v>
      </c>
    </row>
    <row r="17" spans="1:8" ht="14.25">
      <c r="A17" s="107"/>
      <c r="B17" s="4" t="s">
        <v>237</v>
      </c>
      <c r="C17" s="5" t="s">
        <v>9</v>
      </c>
      <c r="D17" s="6">
        <v>159</v>
      </c>
      <c r="E17" s="7">
        <v>14.324</v>
      </c>
      <c r="F17" s="8">
        <v>360</v>
      </c>
      <c r="G17" s="33">
        <v>159</v>
      </c>
      <c r="H17" s="34">
        <v>14.324</v>
      </c>
    </row>
    <row r="18" spans="1:8" ht="14.25">
      <c r="A18" s="107"/>
      <c r="B18" s="4" t="s">
        <v>38</v>
      </c>
      <c r="C18" s="5" t="s">
        <v>9</v>
      </c>
      <c r="D18" s="6">
        <v>219</v>
      </c>
      <c r="E18" s="7">
        <v>7.626</v>
      </c>
      <c r="F18" s="8">
        <v>181</v>
      </c>
      <c r="G18" s="33">
        <v>219</v>
      </c>
      <c r="H18" s="34">
        <v>7.626</v>
      </c>
    </row>
    <row r="19" spans="1:8" ht="14.25">
      <c r="A19" s="58" t="s">
        <v>14</v>
      </c>
      <c r="B19" s="9"/>
      <c r="C19" s="10"/>
      <c r="D19" s="11">
        <f>SUM(D5:D18)</f>
        <v>19462</v>
      </c>
      <c r="E19" s="12">
        <f>SUM(E5:E18)</f>
        <v>317.83399999999995</v>
      </c>
      <c r="F19" s="13"/>
      <c r="G19" s="35">
        <f>SUM(G5:G18)</f>
        <v>6371</v>
      </c>
      <c r="H19" s="50">
        <f>SUM(H5:H18)</f>
        <v>274.67599999999993</v>
      </c>
    </row>
    <row r="20" spans="1:8" ht="14.25">
      <c r="A20" s="102" t="s">
        <v>238</v>
      </c>
      <c r="B20" s="4" t="s">
        <v>239</v>
      </c>
      <c r="C20" s="5" t="s">
        <v>9</v>
      </c>
      <c r="D20" s="6">
        <v>15323</v>
      </c>
      <c r="E20" s="7">
        <v>69.903</v>
      </c>
      <c r="F20" s="8">
        <v>18</v>
      </c>
      <c r="G20" s="33"/>
      <c r="H20" s="34"/>
    </row>
    <row r="21" spans="1:8" ht="14.25">
      <c r="A21" s="107"/>
      <c r="B21" s="4" t="s">
        <v>240</v>
      </c>
      <c r="C21" s="5" t="s">
        <v>9</v>
      </c>
      <c r="D21" s="6">
        <v>1249</v>
      </c>
      <c r="E21" s="7">
        <v>32.397</v>
      </c>
      <c r="F21" s="8">
        <v>79</v>
      </c>
      <c r="G21" s="33">
        <v>1249</v>
      </c>
      <c r="H21" s="34">
        <v>32.397</v>
      </c>
    </row>
    <row r="22" spans="1:8" ht="14.25">
      <c r="A22" s="107"/>
      <c r="B22" s="4" t="s">
        <v>241</v>
      </c>
      <c r="C22" s="5" t="s">
        <v>9</v>
      </c>
      <c r="D22" s="6">
        <v>1738</v>
      </c>
      <c r="E22" s="7">
        <v>26.614</v>
      </c>
      <c r="F22" s="8">
        <v>68</v>
      </c>
      <c r="G22" s="33"/>
      <c r="H22" s="34"/>
    </row>
    <row r="23" spans="1:8" ht="14.25">
      <c r="A23" s="107"/>
      <c r="B23" s="4" t="s">
        <v>242</v>
      </c>
      <c r="C23" s="5" t="s">
        <v>9</v>
      </c>
      <c r="D23" s="6">
        <v>92</v>
      </c>
      <c r="E23" s="7">
        <v>6.448</v>
      </c>
      <c r="F23" s="8">
        <v>195</v>
      </c>
      <c r="G23" s="33"/>
      <c r="H23" s="34"/>
    </row>
    <row r="24" spans="1:8" ht="14.25">
      <c r="A24" s="107"/>
      <c r="B24" s="4" t="s">
        <v>243</v>
      </c>
      <c r="C24" s="5" t="s">
        <v>9</v>
      </c>
      <c r="D24" s="6">
        <v>629</v>
      </c>
      <c r="E24" s="7">
        <v>38.314</v>
      </c>
      <c r="F24" s="8">
        <v>159</v>
      </c>
      <c r="G24" s="33">
        <v>629</v>
      </c>
      <c r="H24" s="34">
        <v>38.314</v>
      </c>
    </row>
    <row r="25" spans="1:8" ht="14.25">
      <c r="A25" s="107"/>
      <c r="B25" s="4" t="s">
        <v>244</v>
      </c>
      <c r="C25" s="5" t="s">
        <v>9</v>
      </c>
      <c r="D25" s="6">
        <v>521</v>
      </c>
      <c r="E25" s="7">
        <v>26.576</v>
      </c>
      <c r="F25" s="8">
        <v>460</v>
      </c>
      <c r="G25" s="33">
        <v>521</v>
      </c>
      <c r="H25" s="34">
        <v>26.576</v>
      </c>
    </row>
    <row r="26" spans="1:8" ht="14.25">
      <c r="A26" s="107"/>
      <c r="B26" s="4" t="s">
        <v>245</v>
      </c>
      <c r="C26" s="5" t="s">
        <v>9</v>
      </c>
      <c r="D26" s="6">
        <v>1181</v>
      </c>
      <c r="E26" s="7">
        <v>35.463</v>
      </c>
      <c r="F26" s="8">
        <v>130</v>
      </c>
      <c r="G26" s="33">
        <v>1181</v>
      </c>
      <c r="H26" s="34">
        <v>35.463</v>
      </c>
    </row>
    <row r="27" spans="1:8" ht="14.25">
      <c r="A27" s="107"/>
      <c r="B27" s="4" t="s">
        <v>246</v>
      </c>
      <c r="C27" s="5" t="s">
        <v>9</v>
      </c>
      <c r="D27" s="6">
        <v>120</v>
      </c>
      <c r="E27" s="7">
        <v>8.147</v>
      </c>
      <c r="F27" s="8">
        <v>240</v>
      </c>
      <c r="G27" s="33"/>
      <c r="H27" s="34"/>
    </row>
    <row r="28" spans="1:8" ht="14.25">
      <c r="A28" s="107"/>
      <c r="B28" s="4" t="s">
        <v>247</v>
      </c>
      <c r="C28" s="5" t="s">
        <v>9</v>
      </c>
      <c r="D28" s="6">
        <v>724</v>
      </c>
      <c r="E28" s="7">
        <v>72.775</v>
      </c>
      <c r="F28" s="8">
        <v>590</v>
      </c>
      <c r="G28" s="33">
        <v>724</v>
      </c>
      <c r="H28" s="34">
        <v>72.775</v>
      </c>
    </row>
    <row r="29" spans="1:8" ht="14.25">
      <c r="A29" s="107"/>
      <c r="B29" s="4" t="s">
        <v>248</v>
      </c>
      <c r="C29" s="5" t="s">
        <v>9</v>
      </c>
      <c r="D29" s="6">
        <v>157</v>
      </c>
      <c r="E29" s="7">
        <v>11.521</v>
      </c>
      <c r="F29" s="8">
        <v>360</v>
      </c>
      <c r="G29" s="33"/>
      <c r="H29" s="34"/>
    </row>
    <row r="30" spans="1:8" ht="14.25">
      <c r="A30" s="107"/>
      <c r="B30" s="4" t="s">
        <v>249</v>
      </c>
      <c r="C30" s="5" t="s">
        <v>9</v>
      </c>
      <c r="D30" s="6">
        <v>88</v>
      </c>
      <c r="E30" s="7">
        <v>12.246</v>
      </c>
      <c r="F30" s="8">
        <v>346</v>
      </c>
      <c r="G30" s="33"/>
      <c r="H30" s="34"/>
    </row>
    <row r="31" spans="1:8" ht="14.25">
      <c r="A31" s="107"/>
      <c r="B31" s="4" t="s">
        <v>250</v>
      </c>
      <c r="C31" s="5" t="s">
        <v>9</v>
      </c>
      <c r="D31" s="6">
        <v>327</v>
      </c>
      <c r="E31" s="7">
        <v>19.043</v>
      </c>
      <c r="F31" s="8">
        <v>261</v>
      </c>
      <c r="G31" s="33"/>
      <c r="H31" s="34"/>
    </row>
    <row r="32" spans="1:8" ht="14.25">
      <c r="A32" s="107"/>
      <c r="B32" s="4" t="s">
        <v>251</v>
      </c>
      <c r="C32" s="5" t="s">
        <v>9</v>
      </c>
      <c r="D32" s="6">
        <v>628</v>
      </c>
      <c r="E32" s="7">
        <v>8.822</v>
      </c>
      <c r="F32" s="8">
        <v>18</v>
      </c>
      <c r="G32" s="33"/>
      <c r="H32" s="34"/>
    </row>
    <row r="33" spans="1:8" ht="14.25">
      <c r="A33" s="107"/>
      <c r="B33" s="4" t="s">
        <v>252</v>
      </c>
      <c r="C33" s="5" t="s">
        <v>9</v>
      </c>
      <c r="D33" s="6">
        <v>853</v>
      </c>
      <c r="E33" s="7">
        <v>20.657</v>
      </c>
      <c r="F33" s="8">
        <v>29</v>
      </c>
      <c r="G33" s="33">
        <v>853</v>
      </c>
      <c r="H33" s="34">
        <v>20.657</v>
      </c>
    </row>
    <row r="34" spans="1:8" ht="14.25">
      <c r="A34" s="107"/>
      <c r="B34" s="4" t="s">
        <v>253</v>
      </c>
      <c r="C34" s="5" t="s">
        <v>9</v>
      </c>
      <c r="D34" s="6">
        <v>77</v>
      </c>
      <c r="E34" s="7">
        <v>5.848</v>
      </c>
      <c r="F34" s="8">
        <v>519</v>
      </c>
      <c r="G34" s="33">
        <v>77</v>
      </c>
      <c r="H34" s="34">
        <v>5.848</v>
      </c>
    </row>
    <row r="35" spans="1:8" ht="14.25">
      <c r="A35" s="58" t="s">
        <v>14</v>
      </c>
      <c r="B35" s="9"/>
      <c r="C35" s="10"/>
      <c r="D35" s="11">
        <f>SUM(D20:D34)</f>
        <v>23707</v>
      </c>
      <c r="E35" s="12">
        <f>SUM(E20:E34)</f>
        <v>394.774</v>
      </c>
      <c r="F35" s="13"/>
      <c r="G35" s="35">
        <f>SUM(G20:G34)</f>
        <v>5234</v>
      </c>
      <c r="H35" s="50">
        <f>SUM(H20:H34)</f>
        <v>232.03000000000003</v>
      </c>
    </row>
    <row r="36" spans="1:8" ht="14.25">
      <c r="A36" s="102" t="s">
        <v>254</v>
      </c>
      <c r="B36" s="4" t="s">
        <v>255</v>
      </c>
      <c r="C36" s="5" t="s">
        <v>9</v>
      </c>
      <c r="D36" s="6">
        <v>1414</v>
      </c>
      <c r="E36" s="7">
        <v>85.573</v>
      </c>
      <c r="F36" s="8">
        <v>41</v>
      </c>
      <c r="G36" s="33"/>
      <c r="H36" s="34"/>
    </row>
    <row r="37" spans="1:8" ht="14.25">
      <c r="A37" s="107"/>
      <c r="B37" s="4" t="s">
        <v>256</v>
      </c>
      <c r="C37" s="5" t="s">
        <v>9</v>
      </c>
      <c r="D37" s="6">
        <v>955</v>
      </c>
      <c r="E37" s="7">
        <v>60.008</v>
      </c>
      <c r="F37" s="8">
        <v>248</v>
      </c>
      <c r="G37" s="44">
        <f>+D37</f>
        <v>955</v>
      </c>
      <c r="H37" s="43">
        <f>+E37</f>
        <v>60.008</v>
      </c>
    </row>
    <row r="38" spans="1:8" ht="28.5">
      <c r="A38" s="107"/>
      <c r="B38" s="4" t="s">
        <v>257</v>
      </c>
      <c r="C38" s="5" t="s">
        <v>9</v>
      </c>
      <c r="D38" s="6">
        <v>122</v>
      </c>
      <c r="E38" s="7">
        <v>23.836</v>
      </c>
      <c r="F38" s="8">
        <v>331</v>
      </c>
      <c r="G38" s="44">
        <f>+D38</f>
        <v>122</v>
      </c>
      <c r="H38" s="43">
        <f>+E38</f>
        <v>23.836</v>
      </c>
    </row>
    <row r="39" spans="1:8" ht="14.25">
      <c r="A39" s="107"/>
      <c r="B39" s="4" t="s">
        <v>258</v>
      </c>
      <c r="C39" s="5" t="s">
        <v>9</v>
      </c>
      <c r="D39" s="6">
        <v>23</v>
      </c>
      <c r="E39" s="7">
        <v>27.989</v>
      </c>
      <c r="F39" s="8">
        <v>585</v>
      </c>
      <c r="G39" s="33">
        <v>23</v>
      </c>
      <c r="H39" s="34">
        <f>+E39</f>
        <v>27.989</v>
      </c>
    </row>
    <row r="40" spans="1:8" ht="14.25">
      <c r="A40" s="58" t="s">
        <v>14</v>
      </c>
      <c r="B40" s="9"/>
      <c r="C40" s="10"/>
      <c r="D40" s="11">
        <f>SUM(D36:D39)</f>
        <v>2514</v>
      </c>
      <c r="E40" s="12">
        <f>SUM(E36:E39)</f>
        <v>197.40599999999998</v>
      </c>
      <c r="F40" s="13"/>
      <c r="G40" s="35">
        <f>SUM(G36:G39)</f>
        <v>1100</v>
      </c>
      <c r="H40" s="50">
        <f>SUM(H36:H39)</f>
        <v>111.833</v>
      </c>
    </row>
    <row r="41" spans="1:8" ht="14.25">
      <c r="A41" s="102" t="s">
        <v>259</v>
      </c>
      <c r="B41" s="4" t="s">
        <v>260</v>
      </c>
      <c r="C41" s="5" t="s">
        <v>9</v>
      </c>
      <c r="D41" s="6">
        <v>660</v>
      </c>
      <c r="E41" s="7">
        <v>66.876</v>
      </c>
      <c r="F41" s="8">
        <v>535</v>
      </c>
      <c r="G41" s="33">
        <v>660</v>
      </c>
      <c r="H41" s="34">
        <v>66.876</v>
      </c>
    </row>
    <row r="42" spans="1:8" ht="14.25">
      <c r="A42" s="107"/>
      <c r="B42" s="4" t="s">
        <v>261</v>
      </c>
      <c r="C42" s="5" t="s">
        <v>9</v>
      </c>
      <c r="D42" s="6">
        <v>124</v>
      </c>
      <c r="E42" s="7">
        <v>19.679</v>
      </c>
      <c r="F42" s="8">
        <v>460</v>
      </c>
      <c r="G42" s="33">
        <v>124</v>
      </c>
      <c r="H42" s="34">
        <v>19.679</v>
      </c>
    </row>
    <row r="43" spans="1:8" ht="28.5">
      <c r="A43" s="107"/>
      <c r="B43" s="4" t="s">
        <v>262</v>
      </c>
      <c r="C43" s="5" t="s">
        <v>9</v>
      </c>
      <c r="D43" s="6">
        <v>360</v>
      </c>
      <c r="E43" s="7">
        <v>18.542</v>
      </c>
      <c r="F43" s="8">
        <v>124</v>
      </c>
      <c r="G43" s="44">
        <f>+D43</f>
        <v>360</v>
      </c>
      <c r="H43" s="43">
        <f>+E43</f>
        <v>18.542</v>
      </c>
    </row>
    <row r="44" spans="1:8" ht="14.25">
      <c r="A44" s="107"/>
      <c r="B44" s="4" t="s">
        <v>263</v>
      </c>
      <c r="C44" s="5" t="s">
        <v>9</v>
      </c>
      <c r="D44" s="6">
        <v>390</v>
      </c>
      <c r="E44" s="7">
        <v>15.044</v>
      </c>
      <c r="F44" s="8">
        <v>488</v>
      </c>
      <c r="G44" s="33">
        <v>390</v>
      </c>
      <c r="H44" s="34">
        <v>15.044</v>
      </c>
    </row>
    <row r="45" spans="1:8" ht="14.25">
      <c r="A45" s="107"/>
      <c r="B45" s="4" t="s">
        <v>264</v>
      </c>
      <c r="C45" s="5" t="s">
        <v>9</v>
      </c>
      <c r="D45" s="6">
        <v>332</v>
      </c>
      <c r="E45" s="7">
        <v>15.419</v>
      </c>
      <c r="F45" s="8">
        <v>377</v>
      </c>
      <c r="G45" s="44">
        <f>+D45</f>
        <v>332</v>
      </c>
      <c r="H45" s="43">
        <f>+E45</f>
        <v>15.419</v>
      </c>
    </row>
    <row r="46" spans="1:8" ht="14.25">
      <c r="A46" s="107"/>
      <c r="B46" s="4" t="s">
        <v>265</v>
      </c>
      <c r="C46" s="5" t="s">
        <v>9</v>
      </c>
      <c r="D46" s="6">
        <v>311</v>
      </c>
      <c r="E46" s="7">
        <v>16.743</v>
      </c>
      <c r="F46" s="8">
        <v>580</v>
      </c>
      <c r="G46" s="33">
        <v>311</v>
      </c>
      <c r="H46" s="34">
        <v>16.743</v>
      </c>
    </row>
    <row r="47" spans="1:8" ht="14.25">
      <c r="A47" s="53" t="s">
        <v>14</v>
      </c>
      <c r="B47" s="9"/>
      <c r="C47" s="10"/>
      <c r="D47" s="11">
        <f>SUM(D41:D46)</f>
        <v>2177</v>
      </c>
      <c r="E47" s="12">
        <f>SUM(E41:E46)</f>
        <v>152.303</v>
      </c>
      <c r="F47" s="13"/>
      <c r="G47" s="35">
        <f>SUM(G41:G46)</f>
        <v>2177</v>
      </c>
      <c r="H47" s="50">
        <f>SUM(H41:H46)</f>
        <v>152.303</v>
      </c>
    </row>
    <row r="48" spans="1:8" ht="14.25">
      <c r="A48" s="102" t="s">
        <v>266</v>
      </c>
      <c r="B48" s="4" t="s">
        <v>267</v>
      </c>
      <c r="C48" s="5" t="s">
        <v>9</v>
      </c>
      <c r="D48" s="6">
        <v>1016</v>
      </c>
      <c r="E48" s="7">
        <v>23.133</v>
      </c>
      <c r="F48" s="8">
        <v>74</v>
      </c>
      <c r="G48" s="33"/>
      <c r="H48" s="34"/>
    </row>
    <row r="49" spans="1:8" ht="14.25">
      <c r="A49" s="107"/>
      <c r="B49" s="4" t="s">
        <v>268</v>
      </c>
      <c r="C49" s="5" t="s">
        <v>9</v>
      </c>
      <c r="D49" s="6">
        <v>800</v>
      </c>
      <c r="E49" s="7">
        <v>15.955</v>
      </c>
      <c r="F49" s="8">
        <v>115</v>
      </c>
      <c r="G49" s="33"/>
      <c r="H49" s="34"/>
    </row>
    <row r="50" spans="1:8" ht="14.25">
      <c r="A50" s="107"/>
      <c r="B50" s="4" t="s">
        <v>269</v>
      </c>
      <c r="C50" s="5" t="s">
        <v>9</v>
      </c>
      <c r="D50" s="6">
        <v>410</v>
      </c>
      <c r="E50" s="7">
        <v>26.215</v>
      </c>
      <c r="F50" s="8">
        <v>245</v>
      </c>
      <c r="G50" s="33"/>
      <c r="H50" s="34"/>
    </row>
    <row r="51" spans="1:8" ht="14.25">
      <c r="A51" s="107"/>
      <c r="B51" s="4" t="s">
        <v>270</v>
      </c>
      <c r="C51" s="5" t="s">
        <v>9</v>
      </c>
      <c r="D51" s="6">
        <v>439</v>
      </c>
      <c r="E51" s="7">
        <v>23.087</v>
      </c>
      <c r="F51" s="8">
        <v>405</v>
      </c>
      <c r="G51" s="33">
        <v>439</v>
      </c>
      <c r="H51" s="34">
        <v>23.087</v>
      </c>
    </row>
    <row r="52" spans="1:8" ht="14.25">
      <c r="A52" s="107"/>
      <c r="B52" s="4" t="s">
        <v>271</v>
      </c>
      <c r="C52" s="5" t="s">
        <v>9</v>
      </c>
      <c r="D52" s="6">
        <v>93</v>
      </c>
      <c r="E52" s="7">
        <v>21.716</v>
      </c>
      <c r="F52" s="8">
        <v>143</v>
      </c>
      <c r="G52" s="33"/>
      <c r="H52" s="34"/>
    </row>
    <row r="53" spans="1:8" ht="14.25">
      <c r="A53" s="107"/>
      <c r="B53" s="4" t="s">
        <v>272</v>
      </c>
      <c r="C53" s="5" t="s">
        <v>9</v>
      </c>
      <c r="D53" s="6">
        <v>764</v>
      </c>
      <c r="E53" s="7">
        <v>17.141</v>
      </c>
      <c r="F53" s="8">
        <v>86</v>
      </c>
      <c r="G53" s="33"/>
      <c r="H53" s="34"/>
    </row>
    <row r="54" spans="1:8" ht="14.25">
      <c r="A54" s="107"/>
      <c r="B54" s="4" t="s">
        <v>273</v>
      </c>
      <c r="C54" s="5" t="s">
        <v>9</v>
      </c>
      <c r="D54" s="6">
        <v>503</v>
      </c>
      <c r="E54" s="7">
        <v>13.201</v>
      </c>
      <c r="F54" s="8">
        <v>116</v>
      </c>
      <c r="G54" s="33"/>
      <c r="H54" s="34"/>
    </row>
    <row r="55" spans="1:8" ht="14.25">
      <c r="A55" s="107"/>
      <c r="B55" s="4" t="s">
        <v>274</v>
      </c>
      <c r="C55" s="5" t="s">
        <v>9</v>
      </c>
      <c r="D55" s="6">
        <v>179</v>
      </c>
      <c r="E55" s="7">
        <v>18.781</v>
      </c>
      <c r="F55" s="8">
        <v>573</v>
      </c>
      <c r="G55" s="33">
        <v>179</v>
      </c>
      <c r="H55" s="34">
        <v>18.781</v>
      </c>
    </row>
    <row r="56" spans="1:8" ht="14.25">
      <c r="A56" s="58" t="s">
        <v>14</v>
      </c>
      <c r="B56" s="9"/>
      <c r="C56" s="10"/>
      <c r="D56" s="11">
        <f>SUM(D48:D55)</f>
        <v>4204</v>
      </c>
      <c r="E56" s="12">
        <f>SUM(E48:E55)</f>
        <v>159.22899999999998</v>
      </c>
      <c r="F56" s="13"/>
      <c r="G56" s="35">
        <f>SUM(G48:G55)</f>
        <v>618</v>
      </c>
      <c r="H56" s="50">
        <f>SUM(H48:H55)</f>
        <v>41.867999999999995</v>
      </c>
    </row>
    <row r="57" spans="1:8" ht="14.25">
      <c r="A57" s="126" t="s">
        <v>275</v>
      </c>
      <c r="B57" s="4" t="s">
        <v>276</v>
      </c>
      <c r="C57" s="5" t="s">
        <v>9</v>
      </c>
      <c r="D57" s="6">
        <v>1275</v>
      </c>
      <c r="E57" s="7">
        <v>49.508</v>
      </c>
      <c r="F57" s="8">
        <v>121</v>
      </c>
      <c r="G57" s="44">
        <f>+D57</f>
        <v>1275</v>
      </c>
      <c r="H57" s="43">
        <f>+E57</f>
        <v>49.508</v>
      </c>
    </row>
    <row r="58" spans="1:8" ht="14.25">
      <c r="A58" s="126"/>
      <c r="B58" s="4" t="s">
        <v>277</v>
      </c>
      <c r="C58" s="5" t="s">
        <v>9</v>
      </c>
      <c r="D58" s="6">
        <v>431</v>
      </c>
      <c r="E58" s="7">
        <v>13.902</v>
      </c>
      <c r="F58" s="8">
        <v>27</v>
      </c>
      <c r="G58" s="33"/>
      <c r="H58" s="34"/>
    </row>
    <row r="59" spans="1:8" ht="14.25">
      <c r="A59" s="53" t="s">
        <v>14</v>
      </c>
      <c r="B59" s="9"/>
      <c r="C59" s="10"/>
      <c r="D59" s="11">
        <f>SUM(D57:D58)</f>
        <v>1706</v>
      </c>
      <c r="E59" s="12">
        <f>SUM(E57:E58)</f>
        <v>63.410000000000004</v>
      </c>
      <c r="F59" s="13"/>
      <c r="G59" s="35">
        <f>SUM(G57:G58)</f>
        <v>1275</v>
      </c>
      <c r="H59" s="50">
        <f>SUM(H57:H58)</f>
        <v>49.508</v>
      </c>
    </row>
    <row r="60" spans="1:8" ht="14.25">
      <c r="A60" s="102" t="s">
        <v>278</v>
      </c>
      <c r="B60" s="4" t="s">
        <v>279</v>
      </c>
      <c r="C60" s="5" t="s">
        <v>9</v>
      </c>
      <c r="D60" s="6">
        <v>2987</v>
      </c>
      <c r="E60" s="7">
        <v>42.934</v>
      </c>
      <c r="F60" s="8">
        <v>293</v>
      </c>
      <c r="G60" s="33">
        <v>2987</v>
      </c>
      <c r="H60" s="34">
        <v>42.934</v>
      </c>
    </row>
    <row r="61" spans="1:8" ht="14.25">
      <c r="A61" s="102"/>
      <c r="B61" s="4" t="s">
        <v>280</v>
      </c>
      <c r="C61" s="5" t="s">
        <v>9</v>
      </c>
      <c r="D61" s="6">
        <v>91</v>
      </c>
      <c r="E61" s="7">
        <v>10.377</v>
      </c>
      <c r="F61" s="8">
        <v>285</v>
      </c>
      <c r="G61" s="33">
        <v>91</v>
      </c>
      <c r="H61" s="34">
        <v>10.377</v>
      </c>
    </row>
    <row r="62" spans="1:8" ht="14.25">
      <c r="A62" s="102"/>
      <c r="B62" s="4" t="s">
        <v>281</v>
      </c>
      <c r="C62" s="5" t="s">
        <v>9</v>
      </c>
      <c r="D62" s="6">
        <v>366</v>
      </c>
      <c r="E62" s="7">
        <v>5.101</v>
      </c>
      <c r="F62" s="8">
        <v>290</v>
      </c>
      <c r="G62" s="33">
        <v>366</v>
      </c>
      <c r="H62" s="34">
        <v>5.101</v>
      </c>
    </row>
    <row r="63" spans="1:8" ht="14.25">
      <c r="A63" s="102"/>
      <c r="B63" s="4" t="s">
        <v>282</v>
      </c>
      <c r="C63" s="5" t="s">
        <v>9</v>
      </c>
      <c r="D63" s="6">
        <v>318</v>
      </c>
      <c r="E63" s="7">
        <v>17.628</v>
      </c>
      <c r="F63" s="8">
        <v>439</v>
      </c>
      <c r="G63" s="33">
        <v>318</v>
      </c>
      <c r="H63" s="34">
        <v>17.628</v>
      </c>
    </row>
    <row r="64" spans="1:8" ht="28.5">
      <c r="A64" s="102"/>
      <c r="B64" s="4" t="s">
        <v>283</v>
      </c>
      <c r="C64" s="5" t="s">
        <v>9</v>
      </c>
      <c r="D64" s="6">
        <v>103</v>
      </c>
      <c r="E64" s="7">
        <v>7.276</v>
      </c>
      <c r="F64" s="8">
        <v>510</v>
      </c>
      <c r="G64" s="33">
        <v>103</v>
      </c>
      <c r="H64" s="34">
        <v>7.276</v>
      </c>
    </row>
    <row r="65" spans="1:8" ht="28.5">
      <c r="A65" s="102"/>
      <c r="B65" s="4" t="s">
        <v>284</v>
      </c>
      <c r="C65" s="5" t="s">
        <v>9</v>
      </c>
      <c r="D65" s="6">
        <v>202</v>
      </c>
      <c r="E65" s="7">
        <v>6.751</v>
      </c>
      <c r="F65" s="8">
        <v>320</v>
      </c>
      <c r="G65" s="33">
        <v>202</v>
      </c>
      <c r="H65" s="34">
        <v>6.751</v>
      </c>
    </row>
    <row r="66" spans="1:8" ht="14.25">
      <c r="A66" s="102"/>
      <c r="B66" s="4" t="s">
        <v>285</v>
      </c>
      <c r="C66" s="5" t="s">
        <v>9</v>
      </c>
      <c r="D66" s="6">
        <v>300</v>
      </c>
      <c r="E66" s="7">
        <v>12.702</v>
      </c>
      <c r="F66" s="8">
        <v>251</v>
      </c>
      <c r="G66" s="33">
        <v>300</v>
      </c>
      <c r="H66" s="34">
        <v>12.702</v>
      </c>
    </row>
    <row r="67" spans="1:8" ht="14.25">
      <c r="A67" s="102"/>
      <c r="B67" s="4" t="s">
        <v>286</v>
      </c>
      <c r="C67" s="5" t="s">
        <v>9</v>
      </c>
      <c r="D67" s="6">
        <v>100</v>
      </c>
      <c r="E67" s="7">
        <v>1.851</v>
      </c>
      <c r="F67" s="8">
        <v>225</v>
      </c>
      <c r="G67" s="33">
        <v>100</v>
      </c>
      <c r="H67" s="34">
        <v>1.851</v>
      </c>
    </row>
    <row r="68" spans="1:8" ht="14.25">
      <c r="A68" s="102"/>
      <c r="B68" s="4" t="s">
        <v>287</v>
      </c>
      <c r="C68" s="5" t="s">
        <v>9</v>
      </c>
      <c r="D68" s="6">
        <v>291</v>
      </c>
      <c r="E68" s="7">
        <v>16.278</v>
      </c>
      <c r="F68" s="8">
        <v>367</v>
      </c>
      <c r="G68" s="33">
        <v>291</v>
      </c>
      <c r="H68" s="34">
        <v>16.278</v>
      </c>
    </row>
    <row r="69" spans="1:8" ht="14.25">
      <c r="A69" s="102"/>
      <c r="B69" s="4" t="s">
        <v>288</v>
      </c>
      <c r="C69" s="5" t="s">
        <v>9</v>
      </c>
      <c r="D69" s="6">
        <v>301</v>
      </c>
      <c r="E69" s="7">
        <v>9.552</v>
      </c>
      <c r="F69" s="8">
        <v>249</v>
      </c>
      <c r="G69" s="33">
        <v>301</v>
      </c>
      <c r="H69" s="34">
        <v>9.552</v>
      </c>
    </row>
    <row r="70" spans="1:8" ht="14.25">
      <c r="A70" s="58" t="s">
        <v>14</v>
      </c>
      <c r="B70" s="9"/>
      <c r="C70" s="10"/>
      <c r="D70" s="11">
        <f>SUM(D60:D69)</f>
        <v>5059</v>
      </c>
      <c r="E70" s="12">
        <f>SUM(E60:E69)</f>
        <v>130.45</v>
      </c>
      <c r="F70" s="13"/>
      <c r="G70" s="35">
        <f>SUM(G60:G69)</f>
        <v>5059</v>
      </c>
      <c r="H70" s="50">
        <f>SUM(H60:H69)</f>
        <v>130.45</v>
      </c>
    </row>
    <row r="71" spans="1:8" ht="14.25">
      <c r="A71" s="102" t="s">
        <v>289</v>
      </c>
      <c r="B71" s="4" t="s">
        <v>290</v>
      </c>
      <c r="C71" s="5" t="s">
        <v>9</v>
      </c>
      <c r="D71" s="6">
        <v>747</v>
      </c>
      <c r="E71" s="7">
        <v>13.298</v>
      </c>
      <c r="F71" s="8">
        <v>840</v>
      </c>
      <c r="G71" s="33">
        <v>747</v>
      </c>
      <c r="H71" s="34">
        <v>13.298</v>
      </c>
    </row>
    <row r="72" spans="1:8" ht="14.25">
      <c r="A72" s="107"/>
      <c r="B72" s="4" t="s">
        <v>291</v>
      </c>
      <c r="C72" s="5" t="s">
        <v>9</v>
      </c>
      <c r="D72" s="6">
        <v>235</v>
      </c>
      <c r="E72" s="7">
        <v>18.521</v>
      </c>
      <c r="F72" s="8">
        <v>870</v>
      </c>
      <c r="G72" s="33">
        <v>235</v>
      </c>
      <c r="H72" s="34">
        <v>18.521</v>
      </c>
    </row>
    <row r="73" spans="1:8" ht="28.5">
      <c r="A73" s="107"/>
      <c r="B73" s="4" t="s">
        <v>292</v>
      </c>
      <c r="C73" s="5" t="s">
        <v>9</v>
      </c>
      <c r="D73" s="6">
        <v>554</v>
      </c>
      <c r="E73" s="7">
        <v>15.828</v>
      </c>
      <c r="F73" s="8">
        <v>840</v>
      </c>
      <c r="G73" s="33">
        <v>554</v>
      </c>
      <c r="H73" s="34">
        <v>15.828</v>
      </c>
    </row>
    <row r="74" spans="1:8" ht="28.5">
      <c r="A74" s="107"/>
      <c r="B74" s="4" t="s">
        <v>293</v>
      </c>
      <c r="C74" s="5" t="s">
        <v>9</v>
      </c>
      <c r="D74" s="6">
        <v>184</v>
      </c>
      <c r="E74" s="7">
        <v>11.627</v>
      </c>
      <c r="F74" s="8">
        <v>859</v>
      </c>
      <c r="G74" s="33">
        <v>184</v>
      </c>
      <c r="H74" s="34">
        <v>11.627</v>
      </c>
    </row>
    <row r="75" spans="1:8" ht="14.25">
      <c r="A75" s="107"/>
      <c r="B75" s="4" t="s">
        <v>294</v>
      </c>
      <c r="C75" s="5" t="s">
        <v>9</v>
      </c>
      <c r="D75" s="6">
        <v>354</v>
      </c>
      <c r="E75" s="7">
        <v>11.422</v>
      </c>
      <c r="F75" s="8">
        <v>870</v>
      </c>
      <c r="G75" s="33">
        <v>354</v>
      </c>
      <c r="H75" s="34">
        <v>11.422</v>
      </c>
    </row>
    <row r="76" spans="1:8" ht="14.25">
      <c r="A76" s="107"/>
      <c r="B76" s="4" t="s">
        <v>295</v>
      </c>
      <c r="C76" s="5" t="s">
        <v>9</v>
      </c>
      <c r="D76" s="6">
        <v>166</v>
      </c>
      <c r="E76" s="7">
        <v>11.122</v>
      </c>
      <c r="F76" s="8">
        <v>839</v>
      </c>
      <c r="G76" s="33">
        <v>166</v>
      </c>
      <c r="H76" s="34">
        <v>11.122</v>
      </c>
    </row>
    <row r="77" spans="1:8" ht="14.25">
      <c r="A77" s="107"/>
      <c r="B77" s="4" t="s">
        <v>296</v>
      </c>
      <c r="C77" s="5" t="s">
        <v>9</v>
      </c>
      <c r="D77" s="6">
        <v>125</v>
      </c>
      <c r="E77" s="7">
        <v>3.849</v>
      </c>
      <c r="F77" s="8">
        <v>830</v>
      </c>
      <c r="G77" s="33">
        <v>125</v>
      </c>
      <c r="H77" s="34">
        <v>3.849</v>
      </c>
    </row>
    <row r="78" spans="1:8" ht="14.25">
      <c r="A78" s="107"/>
      <c r="B78" s="4" t="s">
        <v>297</v>
      </c>
      <c r="C78" s="5" t="s">
        <v>9</v>
      </c>
      <c r="D78" s="6">
        <v>110</v>
      </c>
      <c r="E78" s="7">
        <v>5.186</v>
      </c>
      <c r="F78" s="8">
        <v>849</v>
      </c>
      <c r="G78" s="33">
        <v>110</v>
      </c>
      <c r="H78" s="34">
        <v>5.186</v>
      </c>
    </row>
    <row r="79" spans="1:8" ht="14.25">
      <c r="A79" s="107"/>
      <c r="B79" s="4" t="s">
        <v>298</v>
      </c>
      <c r="C79" s="5" t="s">
        <v>9</v>
      </c>
      <c r="D79" s="6">
        <v>198</v>
      </c>
      <c r="E79" s="7">
        <v>15.378</v>
      </c>
      <c r="F79" s="8">
        <v>868</v>
      </c>
      <c r="G79" s="33">
        <v>198</v>
      </c>
      <c r="H79" s="34">
        <v>15.378</v>
      </c>
    </row>
    <row r="80" spans="1:8" ht="14.25">
      <c r="A80" s="107"/>
      <c r="B80" s="4" t="s">
        <v>299</v>
      </c>
      <c r="C80" s="5" t="s">
        <v>9</v>
      </c>
      <c r="D80" s="6">
        <v>178</v>
      </c>
      <c r="E80" s="7">
        <v>7.549</v>
      </c>
      <c r="F80" s="8">
        <v>850</v>
      </c>
      <c r="G80" s="33">
        <v>178</v>
      </c>
      <c r="H80" s="34">
        <v>7.549</v>
      </c>
    </row>
    <row r="81" spans="1:8" ht="14.25">
      <c r="A81" s="107"/>
      <c r="B81" s="4" t="s">
        <v>300</v>
      </c>
      <c r="C81" s="5" t="s">
        <v>9</v>
      </c>
      <c r="D81" s="6">
        <v>301</v>
      </c>
      <c r="E81" s="7">
        <v>16.196</v>
      </c>
      <c r="F81" s="8">
        <v>855</v>
      </c>
      <c r="G81" s="33">
        <v>301</v>
      </c>
      <c r="H81" s="34">
        <v>16.196</v>
      </c>
    </row>
    <row r="82" spans="1:8" ht="14.25">
      <c r="A82" s="53" t="s">
        <v>14</v>
      </c>
      <c r="B82" s="9"/>
      <c r="C82" s="10"/>
      <c r="D82" s="11">
        <f>SUM(D71:D81)</f>
        <v>3152</v>
      </c>
      <c r="E82" s="12">
        <f>SUM(E71:E81)</f>
        <v>129.97600000000003</v>
      </c>
      <c r="F82" s="13"/>
      <c r="G82" s="35">
        <f>SUM(G71:G81)</f>
        <v>3152</v>
      </c>
      <c r="H82" s="50">
        <f>SUM(H71:H81)</f>
        <v>129.97600000000003</v>
      </c>
    </row>
    <row r="83" spans="1:8" ht="14.25">
      <c r="A83" s="102" t="s">
        <v>301</v>
      </c>
      <c r="B83" s="4" t="s">
        <v>302</v>
      </c>
      <c r="C83" s="5" t="s">
        <v>9</v>
      </c>
      <c r="D83" s="6">
        <v>8748</v>
      </c>
      <c r="E83" s="7">
        <v>22.593</v>
      </c>
      <c r="F83" s="8">
        <v>21</v>
      </c>
      <c r="G83" s="33"/>
      <c r="H83" s="34"/>
    </row>
    <row r="84" spans="1:8" ht="28.5">
      <c r="A84" s="107"/>
      <c r="B84" s="4" t="s">
        <v>303</v>
      </c>
      <c r="C84" s="5" t="s">
        <v>9</v>
      </c>
      <c r="D84" s="6">
        <v>243</v>
      </c>
      <c r="E84" s="7">
        <v>8.772</v>
      </c>
      <c r="F84" s="8">
        <v>293</v>
      </c>
      <c r="G84" s="44">
        <f aca="true" t="shared" si="0" ref="G84:H86">+D84</f>
        <v>243</v>
      </c>
      <c r="H84" s="43">
        <f t="shared" si="0"/>
        <v>8.772</v>
      </c>
    </row>
    <row r="85" spans="1:8" ht="14.25">
      <c r="A85" s="107"/>
      <c r="B85" s="4" t="s">
        <v>304</v>
      </c>
      <c r="C85" s="5" t="s">
        <v>9</v>
      </c>
      <c r="D85" s="6">
        <v>409</v>
      </c>
      <c r="E85" s="7">
        <v>13.22</v>
      </c>
      <c r="F85" s="8">
        <v>267</v>
      </c>
      <c r="G85" s="44">
        <f t="shared" si="0"/>
        <v>409</v>
      </c>
      <c r="H85" s="43">
        <f t="shared" si="0"/>
        <v>13.22</v>
      </c>
    </row>
    <row r="86" spans="1:8" ht="14.25">
      <c r="A86" s="107"/>
      <c r="B86" s="4" t="s">
        <v>305</v>
      </c>
      <c r="C86" s="5" t="s">
        <v>9</v>
      </c>
      <c r="D86" s="6">
        <v>356</v>
      </c>
      <c r="E86" s="7">
        <v>16.039</v>
      </c>
      <c r="F86" s="8">
        <v>380</v>
      </c>
      <c r="G86" s="44">
        <f t="shared" si="0"/>
        <v>356</v>
      </c>
      <c r="H86" s="43">
        <f t="shared" si="0"/>
        <v>16.039</v>
      </c>
    </row>
    <row r="87" spans="1:8" ht="14.25">
      <c r="A87" s="107"/>
      <c r="B87" s="4" t="s">
        <v>306</v>
      </c>
      <c r="C87" s="5" t="s">
        <v>9</v>
      </c>
      <c r="D87" s="6">
        <v>169</v>
      </c>
      <c r="E87" s="7">
        <v>25.34</v>
      </c>
      <c r="F87" s="8">
        <v>521</v>
      </c>
      <c r="G87" s="33">
        <v>169</v>
      </c>
      <c r="H87" s="34">
        <v>25.34</v>
      </c>
    </row>
    <row r="88" spans="1:8" ht="14.25">
      <c r="A88" s="107"/>
      <c r="B88" s="4" t="s">
        <v>307</v>
      </c>
      <c r="C88" s="5" t="s">
        <v>9</v>
      </c>
      <c r="D88" s="6">
        <v>265</v>
      </c>
      <c r="E88" s="7">
        <v>29.313</v>
      </c>
      <c r="F88" s="8">
        <v>565</v>
      </c>
      <c r="G88" s="33">
        <v>265</v>
      </c>
      <c r="H88" s="34">
        <v>29.313</v>
      </c>
    </row>
    <row r="89" spans="1:8" ht="14.25">
      <c r="A89" s="107"/>
      <c r="B89" s="4" t="s">
        <v>308</v>
      </c>
      <c r="C89" s="5" t="s">
        <v>9</v>
      </c>
      <c r="D89" s="6">
        <v>195</v>
      </c>
      <c r="E89" s="7">
        <v>18.981</v>
      </c>
      <c r="F89" s="8">
        <v>297</v>
      </c>
      <c r="G89" s="44">
        <f aca="true" t="shared" si="1" ref="G89:H92">+D89</f>
        <v>195</v>
      </c>
      <c r="H89" s="43">
        <f t="shared" si="1"/>
        <v>18.981</v>
      </c>
    </row>
    <row r="90" spans="1:8" ht="14.25">
      <c r="A90" s="107"/>
      <c r="B90" s="4" t="s">
        <v>309</v>
      </c>
      <c r="C90" s="5" t="s">
        <v>9</v>
      </c>
      <c r="D90" s="6">
        <v>195</v>
      </c>
      <c r="E90" s="7">
        <v>11.095</v>
      </c>
      <c r="F90" s="8">
        <v>120</v>
      </c>
      <c r="G90" s="44">
        <f t="shared" si="1"/>
        <v>195</v>
      </c>
      <c r="H90" s="43">
        <f t="shared" si="1"/>
        <v>11.095</v>
      </c>
    </row>
    <row r="91" spans="1:8" ht="14.25">
      <c r="A91" s="107"/>
      <c r="B91" s="4" t="s">
        <v>310</v>
      </c>
      <c r="C91" s="5" t="s">
        <v>9</v>
      </c>
      <c r="D91" s="6">
        <v>304</v>
      </c>
      <c r="E91" s="7">
        <v>13.455</v>
      </c>
      <c r="F91" s="8">
        <v>386</v>
      </c>
      <c r="G91" s="44">
        <f t="shared" si="1"/>
        <v>304</v>
      </c>
      <c r="H91" s="43">
        <f t="shared" si="1"/>
        <v>13.455</v>
      </c>
    </row>
    <row r="92" spans="1:8" ht="14.25">
      <c r="A92" s="107"/>
      <c r="B92" s="4" t="s">
        <v>311</v>
      </c>
      <c r="C92" s="5" t="s">
        <v>9</v>
      </c>
      <c r="D92" s="6">
        <v>193</v>
      </c>
      <c r="E92" s="7">
        <v>6.177</v>
      </c>
      <c r="F92" s="8">
        <v>330</v>
      </c>
      <c r="G92" s="44">
        <f t="shared" si="1"/>
        <v>193</v>
      </c>
      <c r="H92" s="43">
        <f t="shared" si="1"/>
        <v>6.177</v>
      </c>
    </row>
    <row r="93" spans="1:8" ht="14.25">
      <c r="A93" s="107"/>
      <c r="B93" s="4" t="s">
        <v>312</v>
      </c>
      <c r="C93" s="5" t="s">
        <v>9</v>
      </c>
      <c r="D93" s="6">
        <v>824</v>
      </c>
      <c r="E93" s="7">
        <v>15.069</v>
      </c>
      <c r="F93" s="8">
        <v>49</v>
      </c>
      <c r="G93" s="45"/>
      <c r="H93" s="42"/>
    </row>
    <row r="94" spans="1:8" ht="14.25">
      <c r="A94" s="107"/>
      <c r="B94" s="4" t="s">
        <v>313</v>
      </c>
      <c r="C94" s="5" t="s">
        <v>9</v>
      </c>
      <c r="D94" s="6">
        <v>85</v>
      </c>
      <c r="E94" s="7">
        <v>8.272</v>
      </c>
      <c r="F94" s="8">
        <v>366</v>
      </c>
      <c r="G94" s="44">
        <f aca="true" t="shared" si="2" ref="G94:H99">+D94</f>
        <v>85</v>
      </c>
      <c r="H94" s="43">
        <f t="shared" si="2"/>
        <v>8.272</v>
      </c>
    </row>
    <row r="95" spans="1:8" ht="28.5">
      <c r="A95" s="107"/>
      <c r="B95" s="4" t="s">
        <v>314</v>
      </c>
      <c r="C95" s="5" t="s">
        <v>9</v>
      </c>
      <c r="D95" s="6">
        <v>188</v>
      </c>
      <c r="E95" s="7">
        <v>19.692</v>
      </c>
      <c r="F95" s="8">
        <v>312</v>
      </c>
      <c r="G95" s="44">
        <f t="shared" si="2"/>
        <v>188</v>
      </c>
      <c r="H95" s="43">
        <f t="shared" si="2"/>
        <v>19.692</v>
      </c>
    </row>
    <row r="96" spans="1:8" ht="14.25">
      <c r="A96" s="107"/>
      <c r="B96" s="4" t="s">
        <v>315</v>
      </c>
      <c r="C96" s="5" t="s">
        <v>9</v>
      </c>
      <c r="D96" s="6">
        <v>838</v>
      </c>
      <c r="E96" s="7">
        <v>23.116</v>
      </c>
      <c r="F96" s="8">
        <v>202</v>
      </c>
      <c r="G96" s="45"/>
      <c r="H96" s="42"/>
    </row>
    <row r="97" spans="1:8" ht="14.25">
      <c r="A97" s="107"/>
      <c r="B97" s="4" t="s">
        <v>316</v>
      </c>
      <c r="C97" s="5" t="s">
        <v>9</v>
      </c>
      <c r="D97" s="6">
        <v>216</v>
      </c>
      <c r="E97" s="7">
        <v>8.747</v>
      </c>
      <c r="F97" s="8">
        <v>224</v>
      </c>
      <c r="G97" s="44">
        <f t="shared" si="2"/>
        <v>216</v>
      </c>
      <c r="H97" s="43">
        <f t="shared" si="2"/>
        <v>8.747</v>
      </c>
    </row>
    <row r="98" spans="1:8" ht="14.25">
      <c r="A98" s="107"/>
      <c r="B98" s="4" t="s">
        <v>317</v>
      </c>
      <c r="C98" s="5" t="s">
        <v>9</v>
      </c>
      <c r="D98" s="6">
        <v>422</v>
      </c>
      <c r="E98" s="7">
        <v>12.429</v>
      </c>
      <c r="F98" s="8">
        <v>244</v>
      </c>
      <c r="G98" s="44">
        <f t="shared" si="2"/>
        <v>422</v>
      </c>
      <c r="H98" s="43">
        <f t="shared" si="2"/>
        <v>12.429</v>
      </c>
    </row>
    <row r="99" spans="1:8" ht="14.25">
      <c r="A99" s="107"/>
      <c r="B99" s="4" t="s">
        <v>318</v>
      </c>
      <c r="C99" s="5" t="s">
        <v>9</v>
      </c>
      <c r="D99" s="6">
        <v>447</v>
      </c>
      <c r="E99" s="7">
        <v>10.753</v>
      </c>
      <c r="F99" s="8">
        <v>264</v>
      </c>
      <c r="G99" s="44">
        <f t="shared" si="2"/>
        <v>447</v>
      </c>
      <c r="H99" s="43">
        <f t="shared" si="2"/>
        <v>10.753</v>
      </c>
    </row>
    <row r="100" spans="1:8" ht="14.25">
      <c r="A100" s="107"/>
      <c r="B100" s="4" t="s">
        <v>319</v>
      </c>
      <c r="C100" s="5" t="s">
        <v>9</v>
      </c>
      <c r="D100" s="6">
        <v>241</v>
      </c>
      <c r="E100" s="7">
        <v>14.319</v>
      </c>
      <c r="F100" s="8">
        <v>430</v>
      </c>
      <c r="G100" s="33">
        <v>241</v>
      </c>
      <c r="H100" s="34">
        <v>14.319</v>
      </c>
    </row>
    <row r="101" spans="1:8" ht="14.25">
      <c r="A101" s="127" t="s">
        <v>14</v>
      </c>
      <c r="B101" s="128"/>
      <c r="C101" s="10"/>
      <c r="D101" s="11">
        <f>SUM(D83:D100)</f>
        <v>14338</v>
      </c>
      <c r="E101" s="12">
        <f>SUM(E83:E100)</f>
        <v>277.38200000000006</v>
      </c>
      <c r="F101" s="13"/>
      <c r="G101" s="35">
        <f>SUM(G83:G100)</f>
        <v>3928</v>
      </c>
      <c r="H101" s="50">
        <f>SUM(H83:H100)</f>
        <v>216.604</v>
      </c>
    </row>
    <row r="102" spans="1:8" ht="15" thickBot="1">
      <c r="A102" s="123" t="s">
        <v>633</v>
      </c>
      <c r="B102" s="124"/>
      <c r="C102" s="125"/>
      <c r="D102" s="55">
        <f>D19+D35+D40+D47+D56+D59+D70+D82+D101</f>
        <v>76319</v>
      </c>
      <c r="E102" s="56">
        <f>E19+E35+E40+E47+E56+E59+E70+E82+E101</f>
        <v>1822.7640000000004</v>
      </c>
      <c r="F102" s="57">
        <f>F19+F35+F40+F47+F56+F59+F70+F82+F101</f>
        <v>0</v>
      </c>
      <c r="G102" s="38">
        <f>G19+G35+G40+G47+G56+G59+G70+G82+G101</f>
        <v>28914</v>
      </c>
      <c r="H102" s="39">
        <f>H19+H35+H40+H47+H56+H59+H70+H82+H101</f>
        <v>1339.2480000000003</v>
      </c>
    </row>
    <row r="104" spans="7:8" ht="14.25">
      <c r="G104" s="63"/>
      <c r="H104" s="61"/>
    </row>
    <row r="105" spans="1:8" ht="14.25">
      <c r="A105" s="66" t="s">
        <v>647</v>
      </c>
      <c r="B105" s="66" t="s">
        <v>646</v>
      </c>
      <c r="G105" s="63"/>
      <c r="H105" s="62"/>
    </row>
    <row r="106" spans="1:2" ht="14.25">
      <c r="A106" s="65">
        <v>9</v>
      </c>
      <c r="B106" s="65">
        <v>88</v>
      </c>
    </row>
    <row r="107" spans="1:8" ht="14.25">
      <c r="A107" s="64" t="s">
        <v>655</v>
      </c>
      <c r="B107" s="64"/>
      <c r="H107" s="61"/>
    </row>
    <row r="108" spans="1:8" ht="14.25">
      <c r="A108" s="66" t="s">
        <v>648</v>
      </c>
      <c r="B108" s="66" t="s">
        <v>649</v>
      </c>
      <c r="H108" s="62"/>
    </row>
    <row r="109" spans="1:2" ht="14.25">
      <c r="A109" s="65">
        <v>9</v>
      </c>
      <c r="B109" s="65">
        <v>67</v>
      </c>
    </row>
    <row r="110" spans="1:2" ht="14.25">
      <c r="A110" s="64" t="s">
        <v>655</v>
      </c>
      <c r="B110" s="64"/>
    </row>
  </sheetData>
  <sheetProtection/>
  <mergeCells count="19">
    <mergeCell ref="A1:H1"/>
    <mergeCell ref="A3:A4"/>
    <mergeCell ref="B3:B4"/>
    <mergeCell ref="C3:C4"/>
    <mergeCell ref="D3:D4"/>
    <mergeCell ref="G3:H3"/>
    <mergeCell ref="E3:E4"/>
    <mergeCell ref="F3:F4"/>
    <mergeCell ref="A102:C102"/>
    <mergeCell ref="A41:A46"/>
    <mergeCell ref="A48:A55"/>
    <mergeCell ref="A57:A58"/>
    <mergeCell ref="A60:A69"/>
    <mergeCell ref="A101:B101"/>
    <mergeCell ref="A83:A100"/>
    <mergeCell ref="A5:A18"/>
    <mergeCell ref="A20:A34"/>
    <mergeCell ref="A36:A39"/>
    <mergeCell ref="A71:A81"/>
  </mergeCells>
  <printOptions horizontalCentered="1"/>
  <pageMargins left="0.5511811023622047" right="0.35433070866141736" top="0.31496062992125984" bottom="0.35433070866141736" header="0.1968503937007874" footer="0.2362204724409449"/>
  <pageSetup horizontalDpi="600" verticalDpi="600" orientation="portrait" paperSize="9" r:id="rId1"/>
  <headerFooter alignWithMargins="0">
    <oddFooter>&amp;R&amp;P</oddFooter>
  </headerFooter>
  <rowBreaks count="2" manualBreakCount="2">
    <brk id="47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4.00390625" style="0" customWidth="1"/>
    <col min="2" max="3" width="14.25390625" style="0" customWidth="1"/>
    <col min="4" max="6" width="15.00390625" style="0" customWidth="1"/>
    <col min="7" max="7" width="14.875" style="0" customWidth="1"/>
    <col min="8" max="8" width="12.875" style="0" customWidth="1"/>
    <col min="9" max="9" width="13.75390625" style="0" customWidth="1"/>
  </cols>
  <sheetData>
    <row r="1" spans="1:9" ht="12.75">
      <c r="A1" s="130" t="s">
        <v>665</v>
      </c>
      <c r="B1" s="130"/>
      <c r="C1" s="130"/>
      <c r="D1" s="130"/>
      <c r="E1" s="130"/>
      <c r="F1" s="130"/>
      <c r="G1" s="130"/>
      <c r="H1" s="130"/>
      <c r="I1" s="130"/>
    </row>
    <row r="2" ht="13.5" thickBot="1"/>
    <row r="3" spans="1:9" ht="29.25" customHeight="1">
      <c r="A3" s="67" t="s">
        <v>641</v>
      </c>
      <c r="B3" s="71" t="s">
        <v>656</v>
      </c>
      <c r="C3" s="72" t="s">
        <v>657</v>
      </c>
      <c r="D3" s="71" t="s">
        <v>658</v>
      </c>
      <c r="E3" s="72" t="s">
        <v>659</v>
      </c>
      <c r="F3" s="71" t="s">
        <v>660</v>
      </c>
      <c r="G3" s="72" t="s">
        <v>661</v>
      </c>
      <c r="H3" s="71" t="s">
        <v>663</v>
      </c>
      <c r="I3" s="72" t="s">
        <v>662</v>
      </c>
    </row>
    <row r="4" spans="1:9" ht="21" customHeight="1">
      <c r="A4" s="68" t="s">
        <v>642</v>
      </c>
      <c r="B4" s="73">
        <v>25</v>
      </c>
      <c r="C4" s="74">
        <v>21</v>
      </c>
      <c r="D4" s="73">
        <v>163</v>
      </c>
      <c r="E4" s="74">
        <v>104</v>
      </c>
      <c r="F4" s="79">
        <f>'ΝΟΜΟΣ ΧΑΝΙΩΝ'!E193</f>
        <v>2375.8489999999997</v>
      </c>
      <c r="G4" s="80">
        <f>'ΝΟΜΟΣ ΧΑΝΙΩΝ'!H193</f>
        <v>1570.776</v>
      </c>
      <c r="H4" s="84">
        <f>'ΝΟΜΟΣ ΧΑΝΙΩΝ'!D193</f>
        <v>150387</v>
      </c>
      <c r="I4" s="85">
        <f>'ΝΟΜΟΣ ΧΑΝΙΩΝ'!G193</f>
        <v>28710</v>
      </c>
    </row>
    <row r="5" spans="1:9" ht="19.5" customHeight="1">
      <c r="A5" s="68" t="s">
        <v>643</v>
      </c>
      <c r="B5" s="73">
        <v>12</v>
      </c>
      <c r="C5" s="74">
        <v>12</v>
      </c>
      <c r="D5" s="73">
        <v>133</v>
      </c>
      <c r="E5" s="74">
        <v>89</v>
      </c>
      <c r="F5" s="79">
        <f>'ΝΟΜΟΣ ΡΕΘΥΜΝΗΣ'!E150</f>
        <v>1496.047</v>
      </c>
      <c r="G5" s="80">
        <f>'ΝΟΜΟΣ ΡΕΘΥΜΝΗΣ'!H150</f>
        <v>1082.4209999999998</v>
      </c>
      <c r="H5" s="84">
        <f>'ΝΟΜΟΣ ΡΕΘΥΜΝΗΣ'!D150</f>
        <v>81936</v>
      </c>
      <c r="I5" s="85">
        <f>'ΝΟΜΟΣ ΡΕΘΥΜΝΗΣ'!G150</f>
        <v>35142</v>
      </c>
    </row>
    <row r="6" spans="1:9" ht="18.75" customHeight="1">
      <c r="A6" s="68" t="s">
        <v>644</v>
      </c>
      <c r="B6" s="73">
        <v>26</v>
      </c>
      <c r="C6" s="74">
        <v>23</v>
      </c>
      <c r="D6" s="73">
        <v>194</v>
      </c>
      <c r="E6" s="74">
        <v>123</v>
      </c>
      <c r="F6" s="79">
        <f>'ΝΟΜΟΣ ΗΡΑΚΛΕΙΟΥ'!E225</f>
        <v>2641.2199999999993</v>
      </c>
      <c r="G6" s="80">
        <f>'ΝΟΜΟΣ ΗΡΑΚΛΕΙΟΥ'!H225</f>
        <v>1773.495</v>
      </c>
      <c r="H6" s="84">
        <f>'ΝΟΜΟΣ ΗΡΑΚΛΕΙΟΥ'!D225</f>
        <v>292489</v>
      </c>
      <c r="I6" s="85">
        <f>'ΝΟΜΟΣ ΗΡΑΚΛΕΙΟΥ'!G225</f>
        <v>76383</v>
      </c>
    </row>
    <row r="7" spans="1:9" ht="21.75" customHeight="1">
      <c r="A7" s="68" t="s">
        <v>645</v>
      </c>
      <c r="B7" s="73">
        <v>9</v>
      </c>
      <c r="C7" s="74">
        <v>9</v>
      </c>
      <c r="D7" s="73">
        <v>88</v>
      </c>
      <c r="E7" s="74">
        <v>67</v>
      </c>
      <c r="F7" s="79">
        <f>'ΝΟΜΟΣ ΛΑΣΙΘΙΟΥ'!E102</f>
        <v>1822.7640000000004</v>
      </c>
      <c r="G7" s="80">
        <f>'ΝΟΜΟΣ ΛΑΣΙΘΙΟΥ'!H102</f>
        <v>1339.2480000000003</v>
      </c>
      <c r="H7" s="84">
        <f>'ΝΟΜΟΣ ΛΑΣΙΘΙΟΥ'!D102</f>
        <v>76319</v>
      </c>
      <c r="I7" s="85">
        <f>'ΝΟΜΟΣ ΛΑΣΙΘΙΟΥ'!G102</f>
        <v>28914</v>
      </c>
    </row>
    <row r="8" spans="1:9" ht="22.5" customHeight="1">
      <c r="A8" s="69" t="s">
        <v>14</v>
      </c>
      <c r="B8" s="75">
        <f aca="true" t="shared" si="0" ref="B8:I8">SUM(B4:B7)</f>
        <v>72</v>
      </c>
      <c r="C8" s="76">
        <f t="shared" si="0"/>
        <v>65</v>
      </c>
      <c r="D8" s="75">
        <f t="shared" si="0"/>
        <v>578</v>
      </c>
      <c r="E8" s="76">
        <f t="shared" si="0"/>
        <v>383</v>
      </c>
      <c r="F8" s="81">
        <f t="shared" si="0"/>
        <v>8335.88</v>
      </c>
      <c r="G8" s="82">
        <f t="shared" si="0"/>
        <v>5765.9400000000005</v>
      </c>
      <c r="H8" s="86">
        <f t="shared" si="0"/>
        <v>601131</v>
      </c>
      <c r="I8" s="87">
        <f t="shared" si="0"/>
        <v>169149</v>
      </c>
    </row>
    <row r="9" spans="1:9" ht="20.25" customHeight="1" thickBot="1">
      <c r="A9" s="70" t="s">
        <v>664</v>
      </c>
      <c r="B9" s="77"/>
      <c r="C9" s="78">
        <f>C8/B8</f>
        <v>0.9027777777777778</v>
      </c>
      <c r="D9" s="77"/>
      <c r="E9" s="78">
        <f>E8/D8</f>
        <v>0.6626297577854672</v>
      </c>
      <c r="F9" s="77"/>
      <c r="G9" s="83">
        <f>G8/F8</f>
        <v>0.6917014160472561</v>
      </c>
      <c r="H9" s="88"/>
      <c r="I9" s="83">
        <f>I8/H8</f>
        <v>0.28138459004775995</v>
      </c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AN.H. AAE 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tavladoraki</dc:creator>
  <cp:keywords/>
  <dc:description/>
  <cp:lastModifiedBy>deppie</cp:lastModifiedBy>
  <cp:lastPrinted>2010-08-02T07:13:21Z</cp:lastPrinted>
  <dcterms:created xsi:type="dcterms:W3CDTF">2009-12-15T12:42:31Z</dcterms:created>
  <dcterms:modified xsi:type="dcterms:W3CDTF">2010-08-02T12:19:10Z</dcterms:modified>
  <cp:category/>
  <cp:version/>
  <cp:contentType/>
  <cp:contentStatus/>
</cp:coreProperties>
</file>