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2" activeTab="4"/>
  </bookViews>
  <sheets>
    <sheet name="4.2.3 ΟΙΚΟΔΟΜΙΚΕΣ ΕΡΓΑΣΙΕΣ " sheetId="1" r:id="rId1"/>
    <sheet name="4.2.4 ΜΗΧ. &amp; ΛΟΙΠ. ΕΞΟΠΛ." sheetId="2" r:id="rId2"/>
    <sheet name="4.2.5 ΜΕΛ.-ΥΠΗΡ.ΥΠΟΣΤΗΡ." sheetId="3" r:id="rId3"/>
    <sheet name="4.2.6. ΠΡΟΒ.-ΠΡΟΩΘ." sheetId="4" r:id="rId4"/>
    <sheet name="4.3. ΣΥΝ.ΑΝΑΛ.ΚΟΣΤ.-ΧΡΟΝΟΔ." sheetId="5" r:id="rId5"/>
  </sheets>
  <definedNames/>
  <calcPr fullCalcOnLoad="1"/>
</workbook>
</file>

<file path=xl/sharedStrings.xml><?xml version="1.0" encoding="utf-8"?>
<sst xmlns="http://schemas.openxmlformats.org/spreadsheetml/2006/main" count="683" uniqueCount="471">
  <si>
    <t>ΟΜΑΔΑ ΕΡΓΑΣΙΩΝ</t>
  </si>
  <si>
    <t>ΚΑΤΗΓΟΡΙΑ ΔΑΠΑΝΗΣ</t>
  </si>
  <si>
    <t>Α/Α</t>
  </si>
  <si>
    <t>ΕΙΔΟΣ ΕΡΓΑΣΙΑΣ</t>
  </si>
  <si>
    <t>Μ.Μ.</t>
  </si>
  <si>
    <t>ΠΟΣΟΤΗΤΑ</t>
  </si>
  <si>
    <t>ΤΙΜΗ ΜΟΝΑΔΟΣ</t>
  </si>
  <si>
    <t>ΣΥΝΟΛΟ</t>
  </si>
  <si>
    <t>ΦΠΑ</t>
  </si>
  <si>
    <t>ΣΥΝΟΛΙΚΟ ΚΟΣΤΟΣ</t>
  </si>
  <si>
    <t>ΟΜΑΔΑ Α</t>
  </si>
  <si>
    <t>ΕΡΓΑ ΥΠΟΔΟΜΗΣ</t>
  </si>
  <si>
    <t>Υ.01</t>
  </si>
  <si>
    <t>Ισοπεδώσεις-Διαμορφώσεις</t>
  </si>
  <si>
    <r>
      <t>μ</t>
    </r>
    <r>
      <rPr>
        <vertAlign val="superscript"/>
        <sz val="7"/>
        <rFont val="Times New Roman"/>
        <family val="1"/>
      </rPr>
      <t>2</t>
    </r>
  </si>
  <si>
    <t>Υ.02</t>
  </si>
  <si>
    <t>Σύνδεση με δίκτυο ΔΕΗ</t>
  </si>
  <si>
    <t>ΚΑ</t>
  </si>
  <si>
    <t>Υ.03</t>
  </si>
  <si>
    <t>Σύνδεση με δίκτυο ΟΤΕ</t>
  </si>
  <si>
    <t>Υ.04</t>
  </si>
  <si>
    <t>Σύνδεση με δίκτυο ύδρευσης</t>
  </si>
  <si>
    <t>Υ.05</t>
  </si>
  <si>
    <t>Σύνδεση με δίκτυο αποχέτευσης</t>
  </si>
  <si>
    <t>Άλλο</t>
  </si>
  <si>
    <t>ΟΜΑΔΑ Β</t>
  </si>
  <si>
    <t>ΠΕΡΙΒΑΛΛΩΝ ΧΩΡΟΣ</t>
  </si>
  <si>
    <t>ΠΧ.01</t>
  </si>
  <si>
    <t>μ</t>
  </si>
  <si>
    <t>ΠΧ.02</t>
  </si>
  <si>
    <t>Εσωτερική οδοποιία</t>
  </si>
  <si>
    <t>ΠΧ.03</t>
  </si>
  <si>
    <t>Αίθριος (αύλειος) χώρος</t>
  </si>
  <si>
    <t>ΠΧ.04</t>
  </si>
  <si>
    <t>Χώρος πρασίνου</t>
  </si>
  <si>
    <t>ΠΧ.05</t>
  </si>
  <si>
    <t>Υπαίθριος χώρος στάθμευσης</t>
  </si>
  <si>
    <t>ΠΧ…..</t>
  </si>
  <si>
    <t>ΟΜΑΔΑ Γ</t>
  </si>
  <si>
    <t>ΧΩΜΑΤΟΥΡΓΙΚΑ</t>
  </si>
  <si>
    <t>01.01</t>
  </si>
  <si>
    <t>Γενικές εκσκαφές γαιώδεις</t>
  </si>
  <si>
    <r>
      <t>μ</t>
    </r>
    <r>
      <rPr>
        <vertAlign val="superscript"/>
        <sz val="7"/>
        <rFont val="Times New Roman"/>
        <family val="1"/>
      </rPr>
      <t>3</t>
    </r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</si>
  <si>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</si>
  <si>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</si>
  <si>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</si>
  <si>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</si>
  <si>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</si>
  <si>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</si>
  <si>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</si>
  <si>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</t>
  </si>
  <si>
    <t>ΚΑΘΑΙΡΕΣΕΙΣ</t>
  </si>
  <si>
    <t>02.01</t>
  </si>
  <si>
    <t>Καθαιρ.πλινθοδομής</t>
  </si>
  <si>
    <t>02.02</t>
  </si>
  <si>
    <t>Καθαιρ.πλινθοδομής με ισχνό κονίαμα</t>
  </si>
  <si>
    <t>02.03</t>
  </si>
  <si>
    <t>Καθαιρ.αόπλου σκυροδέματος</t>
  </si>
  <si>
    <t>02.04</t>
  </si>
  <si>
    <t>Καθαιρ.οπλισμένου σκυροδέματο</t>
  </si>
  <si>
    <t>02.05</t>
  </si>
  <si>
    <t>02.06</t>
  </si>
  <si>
    <t>Καθαιρ.τοίχων διά τη διαμόρφωση θυρών</t>
  </si>
  <si>
    <t>02.07</t>
  </si>
  <si>
    <t>Καθαιρ.ξύλινων ή σιδηρών θυρών παραθύρων</t>
  </si>
  <si>
    <t>τεμ</t>
  </si>
  <si>
    <t>02.08</t>
  </si>
  <si>
    <t>Καθαίρεση  ημίξεστης .ή ξεστής λιθοδομής</t>
  </si>
  <si>
    <t>02.09</t>
  </si>
  <si>
    <t>Καθαίρεση δαπέδων εκ πλακών παντώς τύπου</t>
  </si>
  <si>
    <t>02.10</t>
  </si>
  <si>
    <t xml:space="preserve">Καθαίρεση επικεράμωσης </t>
  </si>
  <si>
    <t>ΣΚΥΡΟΔΕΜΑΤΑ</t>
  </si>
  <si>
    <t>03.01</t>
  </si>
  <si>
    <t>Οπλισμένο σκυρόδεμα                          (Ορεινές και απομακρυσμένες περιοχές)</t>
  </si>
  <si>
    <t>03.01.1</t>
  </si>
  <si>
    <t xml:space="preserve"> Οπλισμένο σκυρόδεμα                                                     (Προσβάσιμες περιοχές)</t>
  </si>
  <si>
    <t>03.02</t>
  </si>
  <si>
    <t>03.03</t>
  </si>
  <si>
    <t>03.04</t>
  </si>
  <si>
    <t>03.05</t>
  </si>
  <si>
    <t>Σενάζ δρομικά</t>
  </si>
  <si>
    <t>μ.μ.</t>
  </si>
  <si>
    <t>03.06</t>
  </si>
  <si>
    <t>Σενάζ μπατικά</t>
  </si>
  <si>
    <t>03.07</t>
  </si>
  <si>
    <t>Μανδύας χυτού σκυροδέματος</t>
  </si>
  <si>
    <t>03.08</t>
  </si>
  <si>
    <t>ΟΜΑΔΑ Δ</t>
  </si>
  <si>
    <t>ΤΟΙΧΟΠΟΙΪΕΣ</t>
  </si>
  <si>
    <t>04.01</t>
  </si>
  <si>
    <t>μ2</t>
  </si>
  <si>
    <t>04.02</t>
  </si>
  <si>
    <t>04.03</t>
  </si>
  <si>
    <t>Αργολιθ/μές δι' ασβεστ/ματος</t>
  </si>
  <si>
    <t>04.04</t>
  </si>
  <si>
    <t>Πλινθοδομές δρομικές</t>
  </si>
  <si>
    <t>04.05</t>
  </si>
  <si>
    <t>Πλινθοδομές μπατικές</t>
  </si>
  <si>
    <t>04.06</t>
  </si>
  <si>
    <t>Τσιμεντολιθοδομές</t>
  </si>
  <si>
    <t>04.07</t>
  </si>
  <si>
    <t>Τοίχοι γυψοσανίδων απλοί</t>
  </si>
  <si>
    <t>04.08</t>
  </si>
  <si>
    <t>Τοίχοι γυψοσανίδων απο 2 πλευρές</t>
  </si>
  <si>
    <t>04.09</t>
  </si>
  <si>
    <t>Τοίχοι γυψοσανίδων με 2 γύψους ανά πλευρά</t>
  </si>
  <si>
    <t>ΕΠΙΧΡΗΣΜΑΤΑ</t>
  </si>
  <si>
    <t>05.01</t>
  </si>
  <si>
    <t>Αβεστοκονιάματα τριπτά</t>
  </si>
  <si>
    <t>05.02</t>
  </si>
  <si>
    <t>Αβεστοκονιάματα τριπτά                            (με kourasanit)</t>
  </si>
  <si>
    <t>05.03</t>
  </si>
  <si>
    <t>Επιχρήσματα χωριάτικου τύπου</t>
  </si>
  <si>
    <t>05.04</t>
  </si>
  <si>
    <t>Ετοιμο επίχρησμα</t>
  </si>
  <si>
    <t>05.05</t>
  </si>
  <si>
    <t xml:space="preserve">Αρμολογήματα ακατέργαστων όψεων λιθοδομών  </t>
  </si>
  <si>
    <t>ΕΠΕΝΔΥΣΕΙΣ ΤΟΙΧΩΝ</t>
  </si>
  <si>
    <t>06.01</t>
  </si>
  <si>
    <t>Με πλακίδια πορσελάνης</t>
  </si>
  <si>
    <t>06.02</t>
  </si>
  <si>
    <t>Με λίθινες πλάκες</t>
  </si>
  <si>
    <t>06.03</t>
  </si>
  <si>
    <t>Με ορθογωνισμένες πλάκες</t>
  </si>
  <si>
    <t>06.04</t>
  </si>
  <si>
    <t>Με πέτρα στενάρι</t>
  </si>
  <si>
    <t>06.05</t>
  </si>
  <si>
    <t>Με πλάκες μαρμάρου (γρανίτης)</t>
  </si>
  <si>
    <t>06.06</t>
  </si>
  <si>
    <t>Ξύλινα διαζώματα αργολιθοδομών με βερνικόχρωμα</t>
  </si>
  <si>
    <t>μ.μ</t>
  </si>
  <si>
    <t>ΣΤΡΩΣΕΙΣ   ΔΑΠΕΔΩΝ</t>
  </si>
  <si>
    <t>07.01</t>
  </si>
  <si>
    <t>Με χονδρόπλ.ακανον.πάχους</t>
  </si>
  <si>
    <t>07.02</t>
  </si>
  <si>
    <t>Με λίθινες πλάκες (καρύστ. κλπ)</t>
  </si>
  <si>
    <t>07.03</t>
  </si>
  <si>
    <t>07.04</t>
  </si>
  <si>
    <t>07.05</t>
  </si>
  <si>
    <t>Με πλακίδια κεραμικά ή πορσελ</t>
  </si>
  <si>
    <t>07.06</t>
  </si>
  <si>
    <t xml:space="preserve">Με λωρίδες σουηδικής ξυλείας </t>
  </si>
  <si>
    <t>07.07</t>
  </si>
  <si>
    <t xml:space="preserve">Με λωρίδες αφρικανικής  ξυλείας </t>
  </si>
  <si>
    <t>07.08</t>
  </si>
  <si>
    <t>Με λωρίδες δρυός</t>
  </si>
  <si>
    <t>07.09</t>
  </si>
  <si>
    <t>07.10</t>
  </si>
  <si>
    <t>Βιομηχανικό δάπεδο</t>
  </si>
  <si>
    <t>ΟΜΑΔΑ Ε</t>
  </si>
  <si>
    <t>Κ Ο Υ Φ Ω Μ Α Τ Α</t>
  </si>
  <si>
    <t>08.01</t>
  </si>
  <si>
    <t>Πόρτες πρεσσαριστές κοινές</t>
  </si>
  <si>
    <t>08.02</t>
  </si>
  <si>
    <t>Πόρτες ραμποτέ ή ταμπλαδωτές από MDF</t>
  </si>
  <si>
    <t>08.03</t>
  </si>
  <si>
    <t>Πόρτες ραμποτέ ή ταμπλαδωτές από δρύ,καρυδιά κλπ</t>
  </si>
  <si>
    <t>08.04</t>
  </si>
  <si>
    <t>Εξώθυρες καρφωτές περαστές από ξύλο καστανιά</t>
  </si>
  <si>
    <t>08.05</t>
  </si>
  <si>
    <t xml:space="preserve">Υαλοστάσια και εξωστόθυρες από ξύλο καστανιάς </t>
  </si>
  <si>
    <t>08.06</t>
  </si>
  <si>
    <t>Υαλοστάσια από σουηδική ξυλεία</t>
  </si>
  <si>
    <t>08.07</t>
  </si>
  <si>
    <t>Υαλοστάσια από ορενγκονταιν</t>
  </si>
  <si>
    <t>08.08</t>
  </si>
  <si>
    <t xml:space="preserve">Σκούρα από σουηδική ξυλεία </t>
  </si>
  <si>
    <t>08.09</t>
  </si>
  <si>
    <t>Σκούρα από ορεγκονταιν</t>
  </si>
  <si>
    <t>08.10</t>
  </si>
  <si>
    <t>Σιδερένιες πόρτες</t>
  </si>
  <si>
    <t>08.11</t>
  </si>
  <si>
    <t>Σιδερένια παράθυρα</t>
  </si>
  <si>
    <t>08.12</t>
  </si>
  <si>
    <t xml:space="preserve">Bιτρίνες αλουμινίου </t>
  </si>
  <si>
    <t>08.13</t>
  </si>
  <si>
    <t>Ανοιγόμενα-περιστρεφόμενα κουφώματα αλουμινίου</t>
  </si>
  <si>
    <t>08.14</t>
  </si>
  <si>
    <t>Υαλοστάσια  αλουμινίου με θερμοδιακοπή</t>
  </si>
  <si>
    <t>08.15</t>
  </si>
  <si>
    <t>Μονόφυλλη πυράντοχη πόρτα Τ30 εως Τ90 πλήρως εξοπλισ.</t>
  </si>
  <si>
    <t>08.16</t>
  </si>
  <si>
    <t>Δίφυλλη πυράντοχη πότρα Τ30 εως Τ90 πλήρως εξοπλισμένη</t>
  </si>
  <si>
    <t>ΝΤΟΥΛΑΠΕΣ</t>
  </si>
  <si>
    <t>09.01</t>
  </si>
  <si>
    <t>Ντουλάπες κοινές (υπνοδωματ)</t>
  </si>
  <si>
    <r>
      <t>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οψης</t>
    </r>
  </si>
  <si>
    <t>09.02</t>
  </si>
  <si>
    <t>Ντουλάπες (ανιγκρέ)</t>
  </si>
  <si>
    <t>09.03</t>
  </si>
  <si>
    <t>Ντουλάπια κουζίνας κοινά</t>
  </si>
  <si>
    <t>09.04</t>
  </si>
  <si>
    <t>Ντουλάπια κουζίνας από συμπαγή ξυλεία</t>
  </si>
  <si>
    <t>ΜΟΝΩΣΕΙΣ ΣΤΕΓΑΝΩΣΕΙΣ</t>
  </si>
  <si>
    <t>10.01</t>
  </si>
  <si>
    <t>Θερμομόνωση-υγρομόνωση δώματος</t>
  </si>
  <si>
    <t>10.02</t>
  </si>
  <si>
    <t>Θερμομόνωση κατακόρυφων επιφανειών</t>
  </si>
  <si>
    <t>10.03</t>
  </si>
  <si>
    <t>Υγρομόνωση τοιχείων υπογείου</t>
  </si>
  <si>
    <t>10.04</t>
  </si>
  <si>
    <t>Υγρομόνωση δαπέδων επι εδάφους</t>
  </si>
  <si>
    <t>ΟΜΑΔΑ ΣΤ</t>
  </si>
  <si>
    <t>ΜΑΡΜΑΡΙΚΑ</t>
  </si>
  <si>
    <t>11.01</t>
  </si>
  <si>
    <t xml:space="preserve">Κατώφλια,επίστρωση στηθαίων ποδιές παραθ. μπαλκονιών </t>
  </si>
  <si>
    <t>11.02</t>
  </si>
  <si>
    <t>Μαρμαροεπένδυση βαθμίδος</t>
  </si>
  <si>
    <t>ΚΛΙΜΑΚΕΣ</t>
  </si>
  <si>
    <t>12.01</t>
  </si>
  <si>
    <t>Βαθμίδες και πλατύσκαλα εκ ξυλείας δρυός</t>
  </si>
  <si>
    <t>12.02</t>
  </si>
  <si>
    <t>Ξύλινη επένδυση βαθμίδας πλήρης</t>
  </si>
  <si>
    <t>ΨΕΥΔΟΡΟΦΕΣ</t>
  </si>
  <si>
    <t>14.01</t>
  </si>
  <si>
    <t>Από γυψοσανίδες</t>
  </si>
  <si>
    <t>14.02</t>
  </si>
  <si>
    <t>Από πλάκες ορυκτών ινών σε μεταλλικό σκελετό</t>
  </si>
  <si>
    <t>14.03</t>
  </si>
  <si>
    <t>Επένδυση οροφής με λεπτοσανίδες πλήρης</t>
  </si>
  <si>
    <t>ΕΠΙΚΑΛΥΨΕΙΣ</t>
  </si>
  <si>
    <t>15.01</t>
  </si>
  <si>
    <t>Κεραμοσκεπή με φουρούσια εδραζόμενη σε πλακα σκυροδεμ.</t>
  </si>
  <si>
    <t>15.02</t>
  </si>
  <si>
    <t>Ξύλινη στέγη αυτοφερόμενη με κεραμίδια</t>
  </si>
  <si>
    <t>ΣΤΗΘΑΙΑ</t>
  </si>
  <si>
    <t>16.01</t>
  </si>
  <si>
    <t>Από οπλισμένο σκυρόδεμα</t>
  </si>
  <si>
    <t>16.02</t>
  </si>
  <si>
    <t>Από δρομική πλινθοδομή</t>
  </si>
  <si>
    <t>16.03</t>
  </si>
  <si>
    <t>Από κιγκλίδωμα σιδερένιο</t>
  </si>
  <si>
    <t>16.04</t>
  </si>
  <si>
    <t>Από κιγκλίδωμα αλουμινίου</t>
  </si>
  <si>
    <t>16.05</t>
  </si>
  <si>
    <t>Από κιγκλίδωμα ξύλινο</t>
  </si>
  <si>
    <t>ΧΡΩΜΑΤΙΣΜΟΙ</t>
  </si>
  <si>
    <t>17.01</t>
  </si>
  <si>
    <t>Υδροχρωματισμοί με  τσίγκο και κόλλα</t>
  </si>
  <si>
    <t>17.02</t>
  </si>
  <si>
    <t>17.03</t>
  </si>
  <si>
    <t>17.04</t>
  </si>
  <si>
    <t>Τσιμεντοχρώματα</t>
  </si>
  <si>
    <t>17.05</t>
  </si>
  <si>
    <t>Ντουκοχρώματα</t>
  </si>
  <si>
    <t>17.06</t>
  </si>
  <si>
    <t xml:space="preserve">Βερνικοχρωματισμός ξύλινων επιφανειών </t>
  </si>
  <si>
    <t>ΔΙΑΦΟΡΕΣ ΟΙΚΟΔ/ΚΕΣ ΕΡΓΑΣΙΕΣ</t>
  </si>
  <si>
    <t>18.01</t>
  </si>
  <si>
    <t>Τζάκι απλό</t>
  </si>
  <si>
    <t>αποκ</t>
  </si>
  <si>
    <t>18.02</t>
  </si>
  <si>
    <t>Τζάκι με καπνοδόχο (κτιστό)</t>
  </si>
  <si>
    <t>18.03</t>
  </si>
  <si>
    <t xml:space="preserve">Συντήρηση -αποκατάσταση τοιχογραφιών </t>
  </si>
  <si>
    <t>ΕΙΔΗ ΥΓΙΕΙΝΗΣ</t>
  </si>
  <si>
    <t>19.01</t>
  </si>
  <si>
    <t>Πλήρες σέτ λουτρού</t>
  </si>
  <si>
    <t>19.02</t>
  </si>
  <si>
    <t>ΟΜΑΔΑ Ζ</t>
  </si>
  <si>
    <t>ΥΔΡΑΥΛΙΚΕΣ ΕΓΚΑΤΑΣΤΑΣΕΙΣ</t>
  </si>
  <si>
    <t>20.01</t>
  </si>
  <si>
    <t>20.02</t>
  </si>
  <si>
    <t>ΘΕΡΜΑΝΣΗ ΚΛΙΜΑΤΙΣΜΟΣ</t>
  </si>
  <si>
    <t>21.01</t>
  </si>
  <si>
    <t>Κεντρική θέρμανση (Σωληνώσεις)</t>
  </si>
  <si>
    <t>21.02</t>
  </si>
  <si>
    <t>Κεντρική θέρμανση (Συνδέσεις, σώματα ,καυστήρας,λεβητας)</t>
  </si>
  <si>
    <t>ΗΛΕΚΤΡΙΚΕΣ ΕΓΚΑΤΑΣΤΣΕΙΣ</t>
  </si>
  <si>
    <t>23.01</t>
  </si>
  <si>
    <t>Κατοικίας (Σωληνώσεις)</t>
  </si>
  <si>
    <t>23.02</t>
  </si>
  <si>
    <t>Κατοικίας (καλοδιώσεις,ρευματολήπτες)</t>
  </si>
  <si>
    <t>23.03</t>
  </si>
  <si>
    <t>Καταστήματος (Σωληνώσεις)</t>
  </si>
  <si>
    <t>23.04</t>
  </si>
  <si>
    <t xml:space="preserve"> ΑΝΕΛΚΥΣΤΗΡΕΣ</t>
  </si>
  <si>
    <t>24.01</t>
  </si>
  <si>
    <t>Ανελκυστήρας μεχρι 4 στάσεις</t>
  </si>
  <si>
    <t>24.02</t>
  </si>
  <si>
    <t>Προσαύξηση ανά στάση πέραν των 4ων</t>
  </si>
  <si>
    <t>Στασ</t>
  </si>
  <si>
    <t>ΔΙΑΦ. Η/Μ ΕΡΓΑΣΙΕΣ</t>
  </si>
  <si>
    <t>25.01</t>
  </si>
  <si>
    <t>ΟΜΑΔΑ Η</t>
  </si>
  <si>
    <t>ΜΕΤΑΛΛΙΚΗ  ΚΑΤΑΣΚΕΥΗ</t>
  </si>
  <si>
    <t>26.01</t>
  </si>
  <si>
    <t>Μεταλλικός σκελετός</t>
  </si>
  <si>
    <t>κιλ</t>
  </si>
  <si>
    <t>26.02</t>
  </si>
  <si>
    <t xml:space="preserve">Πάνελ με μόνωση </t>
  </si>
  <si>
    <t>ΟΜΑΔΕΣ ΕΡΓΑΣΙΩΝ</t>
  </si>
  <si>
    <t xml:space="preserve">ΣΥΝΟΛΟ ΟΜΑΔΑΣ Α </t>
  </si>
  <si>
    <t xml:space="preserve">ΣΥΝΟΛΟ ΟΜΑΔΑΣ Β </t>
  </si>
  <si>
    <t xml:space="preserve">ΣΥΝΟΛΟ ΟΜΑΔΑΣ Γ 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</si>
  <si>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</si>
  <si>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</si>
  <si>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</si>
  <si>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</si>
  <si>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</si>
  <si>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t xml:space="preserve">ΓΕΝΙΚΟ ΣΥΝΟΛΟ </t>
  </si>
  <si>
    <t>ΣΥΝΟΛΟ ΟΜΑΔΑΣ Α</t>
  </si>
  <si>
    <t>ΣΥΝΟΛΟ ΟΜΑΔΑΣ Β</t>
  </si>
  <si>
    <t>ΣΥΝΟΛΟ ΟΜΑΔΑΣ Γ</t>
  </si>
  <si>
    <t>ΠΕΡΙΓΡΑΦΗ ΕΞΟΠΛΙΣΜΟΥ</t>
  </si>
  <si>
    <t>(Είδος, τύπος, τεχνικά χαρακτηριστικά)</t>
  </si>
  <si>
    <r>
      <t>Μ.Μ. (π.χ. τεμ, 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, κ.λπ.)</t>
    </r>
  </si>
  <si>
    <t xml:space="preserve">ΠΟΣΟΤΗΤΑ </t>
  </si>
  <si>
    <t>ΤΙΜΗ ΜΟΝΑΔΑΣ</t>
  </si>
  <si>
    <t>ΚΟΣΤΟΣ</t>
  </si>
  <si>
    <t xml:space="preserve">ΣΥΝΟΛΟ ΜΗΧΑΝΟΛΟΓΙΚΟΥ ΕΞΟΠΛΙΣΜΟΥ </t>
  </si>
  <si>
    <t xml:space="preserve">ΣΥΝΟΛΟ ΛΟΙΠΟΥ ΕΞΟΠΛΙΣΜΟΥ </t>
  </si>
  <si>
    <t xml:space="preserve">ΣΥΝΟΛΟ ΕΞΟΠΛΙΣΜΟΥ ΑΠΕ </t>
  </si>
  <si>
    <t>4.2.4 ΜΗΧΑΝΟΛΟΓΙΚΟΣ ΚΑΙ ΛΟΙΠΟΣ ΕΞΟΠΛΙΣΜΟΣ</t>
  </si>
  <si>
    <t xml:space="preserve">4.2.3 ΑΝΑΛΥΤΙΚΟΣ ΠΡΟΫΠΟΛΟΓΙΣΜΟΣ ΟΙΚΟΔΟΜΙΚΩΝ ΕΡΓΑΣΙΩΝ ΑΝΑ ΟΜΑΔΕΣ ΚΑΙ ΕΙΔΗ ΕΡΓΑΣΙΩΝ </t>
  </si>
  <si>
    <t>ΜΗΧΑΝΟΛΟΓΙΚΟΣ ΕΞΟΠΛΙΣΜΟΣ</t>
  </si>
  <si>
    <t>ΛΟΙΠΟΣ ΕΞΟΠΛΙΣΜΟΣ</t>
  </si>
  <si>
    <t>ΕΞΟΠΛΙΣΜΟΣ ΑΠΕ</t>
  </si>
  <si>
    <t xml:space="preserve">4.2.5 ΜΕΛΕΤΕΣ – ΥΠΗΡΕΣΙΕΣ ΥΠΟΣΤΗΡΙΞΗΣ </t>
  </si>
  <si>
    <t>ΜΕΛΕΤΕΣ</t>
  </si>
  <si>
    <t>Μελέτες Περιβαλλοντικών Επιπτώσεων (ΜΠΕ)</t>
  </si>
  <si>
    <t>Μελέτη για έκδοση οικοδομικής άδειας</t>
  </si>
  <si>
    <t xml:space="preserve">Τεχνική υποστήριξη και επίβλεψη - επιμετρήσεις </t>
  </si>
  <si>
    <t>Δαπάνες μελέτης εφαρμογής και πιστοποίησης συστημάτων και σημάτων ποιότητας</t>
  </si>
  <si>
    <t>Άλλη</t>
  </si>
  <si>
    <t>4.3. ΣΥΝΟΠΤΙΚΗ ΑΝΑΛΥΣΗ ΚΟΣΤΟΥΣ ΤΗΣ ΠΡΟΤΑΣΗΣ – ΧΡΟΝΟΔΙΑΓΡΑΜΜΑ</t>
  </si>
  <si>
    <t>ΚΑΤΑΝΟΜΗ ΠΡΟΫΠΟΛΟΓΙΣΜΟΥ ΑΝΑ ΕΞΑΜΗΝΟ (*)</t>
  </si>
  <si>
    <t>Α΄ ΕΞΑΜΗΝΟ</t>
  </si>
  <si>
    <t>Β΄ ΕΞΑΜΗΝΟ</t>
  </si>
  <si>
    <t>…</t>
  </si>
  <si>
    <t>ΚΤΙΡΙΑΚΕΣ ΕΓΚΑΤΑΣΤΑΣΕΙΣ-ΕΡΓΑ ΥΠΟΔΟΜΗΣ &amp; ΠΕΡΙΒΑΛΛΟΝΤΟΣ ΧΩΡΟΥ</t>
  </si>
  <si>
    <t>ΜΗΧΑΝΟΛΟΓΙΚΟΣ ΚΑΙ ΛΟΙΠΟΣ ΕΞΟΠΛΙΣΜΟΣ</t>
  </si>
  <si>
    <t>ΜΕΛΕΤΕΣ-ΥΠΗΡΕΣΙΕΣ ΥΠΟΣΤΗΡΙΞΗΣ</t>
  </si>
  <si>
    <t>ΣΥΝΟΛΙΚΟ ΚΟΣΤΟΣ ΠΡΟΤΑΣΗΣ ΚΑΙ ΚΑΤΑΝΟΜΗ ΑΝΑ ΕΞΑΜΗΝΟ</t>
  </si>
  <si>
    <t>(**) </t>
  </si>
  <si>
    <t>(*) Στο χρονοδιάγραμμα συμπληρώνεται το ποσοστό της συγκεκριμένης κατηγορίας δαπάνης που υπολογίζεται να εκτελεστεί στο συγκεκριμένο τρίμηνο</t>
  </si>
  <si>
    <t>(**) Συμπληρώνεται το ποσοστό υλοποίησης του έργου ανά εξάμηνο</t>
  </si>
  <si>
    <r>
      <t xml:space="preserve">Το συνολικό κόστος της κατηγορίας δεν μπορεί να υπερβαίνει </t>
    </r>
    <r>
      <rPr>
        <b/>
        <i/>
        <sz val="10"/>
        <rFont val="Times New Roman"/>
        <family val="1"/>
      </rPr>
      <t>το 12%</t>
    </r>
    <r>
      <rPr>
        <i/>
        <sz val="10"/>
        <rFont val="Times New Roman"/>
        <family val="1"/>
      </rPr>
      <t xml:space="preserve"> του συνολικού προϋπολογισμό </t>
    </r>
  </si>
  <si>
    <t xml:space="preserve">της πρότασης. Στον περιορισμό αυτό δεν συμπεριλαμβάνονται οι δαπάνες μελέτης εφαρμογής και πιστοποίησης </t>
  </si>
  <si>
    <t xml:space="preserve">συστημάτων και σημάτων ποιότητας, οι οποίες δεν μπορούν να υπερβαίνουν το 3% του συνολικού </t>
  </si>
  <si>
    <t>προϋπολογισμού της πρότασης</t>
  </si>
  <si>
    <t>4.2.6 ΠΡΟΒΟΛΗ – ΠΡΟΩΘΗΣΗ</t>
  </si>
  <si>
    <t>ΠΕΡΙΓΡΑΦΗ ΕΝΕΡΓΕΙΑΣ</t>
  </si>
  <si>
    <t>Διαφημιστικά φυλλάδια</t>
  </si>
  <si>
    <t>Λογότυπο</t>
  </si>
  <si>
    <t xml:space="preserve">Προβολή σε μέσα μαζικής ενημέρωσης </t>
  </si>
  <si>
    <t>Ηλεκτρονική προβολή (αξιοποίηση διαδικτύου)</t>
  </si>
  <si>
    <r>
      <t xml:space="preserve">Το συνολικό κόστος της κατηγορίας δεν μπορεί να υπερβαίνει </t>
    </r>
    <r>
      <rPr>
        <b/>
        <i/>
        <sz val="10"/>
        <rFont val="Times New Roman"/>
        <family val="1"/>
      </rPr>
      <t>το 5%</t>
    </r>
    <r>
      <rPr>
        <i/>
        <sz val="10"/>
        <rFont val="Times New Roman"/>
        <family val="1"/>
      </rPr>
      <t xml:space="preserve"> του συνολικού προϋπολογισμό της πρότασης.</t>
    </r>
  </si>
  <si>
    <t>ΠΡΟΒΟΛΗ - ΠΡΟΩΘΗΣΗ</t>
  </si>
  <si>
    <t>Υ.06</t>
  </si>
  <si>
    <t>Σωληνώσεις για σύνδεση με δίκτυο ύδρευσης</t>
  </si>
  <si>
    <t>Υ.07</t>
  </si>
  <si>
    <t>Σωληνώσεις για σύνδεση με δίκτυο αποχέτευσης</t>
  </si>
  <si>
    <t xml:space="preserve">Περίφραξη με συρματόπλεγμα και πασάλους κάθε 2-2,5 μ, ύψους 1,5-2,5μ </t>
  </si>
  <si>
    <t>ΠΧ.01.1</t>
  </si>
  <si>
    <t>Περίφραξη με σενάζ 20 εκατοστά, πασσάλους και πλέγμα</t>
  </si>
  <si>
    <t>ΠΧ.01.2</t>
  </si>
  <si>
    <t>Περίφραξη συμπαγής με πλέγμα (1,00 μ beton)</t>
  </si>
  <si>
    <r>
      <t>μ</t>
    </r>
    <r>
      <rPr>
        <vertAlign val="superscript"/>
        <sz val="11"/>
        <rFont val="Times New Roman"/>
        <family val="1"/>
      </rPr>
      <t>2</t>
    </r>
  </si>
  <si>
    <t>Καθαιρ.επιχρισμάτων</t>
  </si>
  <si>
    <t>Άοπλο σκυρόδεμα (καθαριότητας) ποιότητας C12/15</t>
  </si>
  <si>
    <t>03.02.1</t>
  </si>
  <si>
    <t>Ελαφρά οπλισμένο σκυρόδεμα ( με πλέγμα) έως C20/25</t>
  </si>
  <si>
    <t>Εξισωτικές στρώσεις (τσιμεντοκονία)</t>
  </si>
  <si>
    <t>Επιφάνειες εμφανούς σκυροδέματος</t>
  </si>
  <si>
    <t>Μανδύας εκτοξευόμενου σκυροδέματος</t>
  </si>
  <si>
    <t>Λιθοδομές με κοινούς λίθους χωρίς ορατή όψη</t>
  </si>
  <si>
    <t>04.01.1</t>
  </si>
  <si>
    <t>Λιθοδομές με κοινούς λίθους με μια ορατή οψη</t>
  </si>
  <si>
    <t>04.01.2</t>
  </si>
  <si>
    <t>Λιθοδομές με κοινούς λίθους με δύο ορατές όψεις</t>
  </si>
  <si>
    <t>Λιθοδομές με λαξευτούς  λίθους μιας ορατής όψης</t>
  </si>
  <si>
    <t>04.02.1</t>
  </si>
  <si>
    <t>Λιθοδομές με λαξευτούς  λίθους δύο ορατών όψεων</t>
  </si>
  <si>
    <t>04.10</t>
  </si>
  <si>
    <t>Τοίχοι τσιμεντοσανίδων απλοί</t>
  </si>
  <si>
    <t>04.11</t>
  </si>
  <si>
    <t>Τοίχοι τσιμεντοσανίδων διπλοί</t>
  </si>
  <si>
    <t>06.07</t>
  </si>
  <si>
    <t>Επένδυση τοίχου με γυψοσανίδα</t>
  </si>
  <si>
    <t>06.08</t>
  </si>
  <si>
    <t>Επένδυση τοίχου με τσιμεντοσανίδα</t>
  </si>
  <si>
    <t>Επίστρωση με χειροποίητες πλάκες (πορόλιθος κομμένος σε εργαστήριο-ειδικά τεμάχια)</t>
  </si>
  <si>
    <t>Δάπεδο ραμποτέ με ξύλο καστανιάς πλήρες</t>
  </si>
  <si>
    <t>7.10.1</t>
  </si>
  <si>
    <t>Βιομηχανικό δάπεδο (μόνο η εργασία της διάστρωσης)</t>
  </si>
  <si>
    <t>7.10.2</t>
  </si>
  <si>
    <t>Βιομηχανικό δάπεδο (με ρητίνη, χαλαζιακή άμμο κ.λπ.)</t>
  </si>
  <si>
    <t>08.10.1</t>
  </si>
  <si>
    <t>Σιδερένιες πόρτες - ρολλά</t>
  </si>
  <si>
    <t>08.14.1</t>
  </si>
  <si>
    <t>Κινητές σήτες αερισμού</t>
  </si>
  <si>
    <t>08.14.2</t>
  </si>
  <si>
    <t>Ρολά αλουμινίου ή πλαστικού</t>
  </si>
  <si>
    <t>10.05</t>
  </si>
  <si>
    <t>Περιβάλλουσα μόνωση τύπου κελύφους</t>
  </si>
  <si>
    <t>15.03</t>
  </si>
  <si>
    <t>Επικεράμωση πλάκας σκυροδέματος</t>
  </si>
  <si>
    <t>15.04</t>
  </si>
  <si>
    <t>Επικάλυψη χαλκού με διπλό πέτσωμα</t>
  </si>
  <si>
    <t>15.05</t>
  </si>
  <si>
    <t>Επικάλυψη με ασφαλτόπανο και ψηφίδα</t>
  </si>
  <si>
    <t>15.06</t>
  </si>
  <si>
    <t>Πέρκολα ξύλινη</t>
  </si>
  <si>
    <t>16.06</t>
  </si>
  <si>
    <t>Από κιγκλίδωμα inox</t>
  </si>
  <si>
    <t>16.07</t>
  </si>
  <si>
    <t>Από υαλοπίνακα τρίπλεξ με στήριξη</t>
  </si>
  <si>
    <t>Πλαστικά επί τοίχου εσωτερικά</t>
  </si>
  <si>
    <t>17.02.1</t>
  </si>
  <si>
    <t>Πλαστικά επί τοίχου εξωτερικά</t>
  </si>
  <si>
    <t>Πλαστικά σπατουλαριστά (εσωτερικά)</t>
  </si>
  <si>
    <t>18.02.1</t>
  </si>
  <si>
    <t>Ενεργειακό τζάκι με καπνοδόχο (κτιστό)</t>
  </si>
  <si>
    <t>Σέτ WC κατοικίας - ξενοδοχείου</t>
  </si>
  <si>
    <t>Σέτ WC γραφείου - βιοτεχνίας</t>
  </si>
  <si>
    <t>19.03</t>
  </si>
  <si>
    <t>Νεροχύτης και μπαταρία κουζίνας</t>
  </si>
  <si>
    <t>Υδρευση-αποχέτευση πλήρους λουτρού(μπανιερα, λεκανη, μπιντε, νιπτηρας, πλυντήριο)</t>
  </si>
  <si>
    <t>20.01.1</t>
  </si>
  <si>
    <t>Υδρευση-αποχέτευση WC καταλυμάτων</t>
  </si>
  <si>
    <t>20.01.2</t>
  </si>
  <si>
    <t>Υδρευση-αποχέτευση WC επαγγελματικών χώρων</t>
  </si>
  <si>
    <t>Υδρευση-αποχέτευση κουζίνας - εργαστηρίου - βιοτεχνίας</t>
  </si>
  <si>
    <t>20.03</t>
  </si>
  <si>
    <t xml:space="preserve">Υδρορροές κτιρίου </t>
  </si>
  <si>
    <t>μμ</t>
  </si>
  <si>
    <t>21.03</t>
  </si>
  <si>
    <t>Κεντρική θέρμανση (Σωληνώσεις, συνδέσεις, σώματα, καυστήρας, λέβητας)</t>
  </si>
  <si>
    <t>kcal</t>
  </si>
  <si>
    <t>21.04</t>
  </si>
  <si>
    <t>Κλιματισμός με κεντρική μονάδα και αεραγωγούς</t>
  </si>
  <si>
    <t>BTU</t>
  </si>
  <si>
    <t>21.01.1</t>
  </si>
  <si>
    <t>Κλιματισμος με ατομικές μονάδες μεχρι 9000 BTU</t>
  </si>
  <si>
    <t>21.01.2</t>
  </si>
  <si>
    <t>Κλιματισμος με ατομικές μονάδες μεχρι 12000 BTU</t>
  </si>
  <si>
    <t>21.01.3</t>
  </si>
  <si>
    <t>Κλιματισμος με ατομικές μονάδες μεχρι 18000 BTU</t>
  </si>
  <si>
    <t>21.01.4</t>
  </si>
  <si>
    <t>Κλιματισμος με ατομικές μονάδες μεχρι 24000 BTU</t>
  </si>
  <si>
    <t>21.01.5</t>
  </si>
  <si>
    <t>Κλιματισμος με ατομικές μονάδες από 24000 BTU και άνω</t>
  </si>
  <si>
    <r>
      <t>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7"/>
        <rFont val="Times New Roman"/>
        <family val="1"/>
      </rPr>
      <t>κατ</t>
    </r>
  </si>
  <si>
    <t>Καταστήματος (καλωδιώσεις ρευματολήπτες)</t>
  </si>
  <si>
    <t>23.05</t>
  </si>
  <si>
    <t>Γραφείου</t>
  </si>
  <si>
    <t>23.06</t>
  </si>
  <si>
    <t>Αποθηκευτικού χώρου</t>
  </si>
  <si>
    <t>23.07</t>
  </si>
  <si>
    <t>Βιοτεχνίας</t>
  </si>
  <si>
    <t>23.08</t>
  </si>
  <si>
    <t>Φωτισμού και κοινών ρευματοδοτών βιομηχανικού - βιοτεχνικού κτιρίου</t>
  </si>
  <si>
    <t>Ηλιακός συλλέκτης ως 120 λιτρα με μπόιλερ</t>
  </si>
  <si>
    <t>25.02</t>
  </si>
  <si>
    <t>Ηλιακός συλλέκτης ως 200 λιτρα με μπόιλερ</t>
  </si>
  <si>
    <t>26.03</t>
  </si>
  <si>
    <t xml:space="preserve">Βιομηχανοστάσιο - Αποθήκη με μεταλλικό φέροντα οργανισμό, με πλαγιοκάλυψη και επικάλυψη (στέγη) από panels (τύπου σάντουιτς με θερμομονωτικό - ηχομονωτικό υλικό ενδιάμεσα πάχους 5cm) </t>
  </si>
  <si>
    <t>m2 κάτοψ</t>
  </si>
  <si>
    <t>26.04</t>
  </si>
  <si>
    <t xml:space="preserve">Γραφεία με μεταλλικό φέροντα οργανισμό, με πλαγιοκάλυψη και επικάλυψη (στέγη) από panels (τύπου σάντουιτς με θερμομονωτικό - ηχομονωτικό υλικό ενδιάμεσα πάχους 5cm) </t>
  </si>
  <si>
    <t>ΕΝΑΛΛΑΚΤΙΚΑ:</t>
  </si>
  <si>
    <t>26.05</t>
  </si>
  <si>
    <t>Πλήρης κατασκευή μεταλλικού κτιρίου ύψους μέχρι και 5 μέτρα</t>
  </si>
  <si>
    <t>26.06</t>
  </si>
  <si>
    <t>Πλήρης κατασκευή μεταλλικού κτιρίου ύψους από 5 μέχρι και 7 μέτρα</t>
  </si>
  <si>
    <t>26.07</t>
  </si>
  <si>
    <t>Πλήρης κατασκευή μεταλλικού κτιρίου ύψους από 7 μέχρι και 10 μέτρα</t>
  </si>
  <si>
    <t>26.08</t>
  </si>
  <si>
    <t>Πλήρης κατασκευή βατού μεταλλικού παταριού εντός μεταλλικού κτιρίου (περιλαμβάνεται πλαγιοκάλυψη και βατή κατασκευή οροφής παταριού)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</si>
</sst>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1">
    <font>
      <sz val="10"/>
      <name val="Arial"/>
      <family val="0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i/>
      <sz val="10"/>
      <name val="Times New Roman"/>
      <family val="1"/>
    </font>
    <font>
      <vertAlign val="superscript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indent="1"/>
    </xf>
    <xf numFmtId="0" fontId="6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3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0" fillId="33" borderId="14" xfId="0" applyFont="1" applyFill="1" applyBorder="1" applyAlignment="1">
      <alignment horizontal="right"/>
    </xf>
    <xf numFmtId="0" fontId="10" fillId="33" borderId="15" xfId="0" applyFont="1" applyFill="1" applyBorder="1" applyAlignment="1">
      <alignment horizontal="right"/>
    </xf>
    <xf numFmtId="0" fontId="10" fillId="33" borderId="16" xfId="0" applyFont="1" applyFill="1" applyBorder="1" applyAlignment="1">
      <alignment horizontal="right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/>
    </xf>
    <xf numFmtId="4" fontId="10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2" width="9.140625" style="4" customWidth="1"/>
    <col min="3" max="3" width="5.140625" style="4" bestFit="1" customWidth="1"/>
    <col min="4" max="4" width="23.00390625" style="46" bestFit="1" customWidth="1"/>
    <col min="5" max="5" width="9.140625" style="4" customWidth="1"/>
    <col min="6" max="6" width="8.8515625" style="15" customWidth="1"/>
    <col min="7" max="7" width="8.421875" style="15" customWidth="1"/>
    <col min="8" max="8" width="9.140625" style="15" customWidth="1"/>
    <col min="9" max="9" width="7.57421875" style="15" customWidth="1"/>
    <col min="10" max="10" width="9.140625" style="15" customWidth="1"/>
    <col min="11" max="16384" width="9.140625" style="4" customWidth="1"/>
  </cols>
  <sheetData>
    <row r="1" spans="1:10" ht="16.5" customHeight="1">
      <c r="A1" s="57" t="s">
        <v>315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/>
      <c r="B2" s="57"/>
      <c r="C2" s="57"/>
      <c r="D2" s="57"/>
      <c r="E2" s="57"/>
      <c r="F2" s="57"/>
      <c r="G2" s="57"/>
      <c r="H2" s="57"/>
      <c r="I2" s="57"/>
      <c r="J2" s="57"/>
    </row>
    <row r="4" spans="1:10" ht="2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2" customHeight="1">
      <c r="A5" s="62" t="s">
        <v>10</v>
      </c>
      <c r="B5" s="63" t="s">
        <v>11</v>
      </c>
      <c r="C5" s="6" t="s">
        <v>12</v>
      </c>
      <c r="D5" s="11" t="s">
        <v>13</v>
      </c>
      <c r="E5" s="7" t="s">
        <v>14</v>
      </c>
      <c r="F5" s="8"/>
      <c r="G5" s="8"/>
      <c r="H5" s="8">
        <f aca="true" t="shared" si="0" ref="H5:H10">F5*G5</f>
        <v>0</v>
      </c>
      <c r="I5" s="8">
        <f>H5*0.23</f>
        <v>0</v>
      </c>
      <c r="J5" s="8">
        <f aca="true" t="shared" si="1" ref="J5:J10">H5+I5</f>
        <v>0</v>
      </c>
    </row>
    <row r="6" spans="1:10" ht="12.75">
      <c r="A6" s="62"/>
      <c r="B6" s="64"/>
      <c r="C6" s="6" t="s">
        <v>15</v>
      </c>
      <c r="D6" s="11" t="s">
        <v>16</v>
      </c>
      <c r="E6" s="7" t="s">
        <v>17</v>
      </c>
      <c r="F6" s="8"/>
      <c r="G6" s="8"/>
      <c r="H6" s="8">
        <f t="shared" si="0"/>
        <v>0</v>
      </c>
      <c r="I6" s="8">
        <f aca="true" t="shared" si="2" ref="I6:I11">H6*0.23</f>
        <v>0</v>
      </c>
      <c r="J6" s="8">
        <f t="shared" si="1"/>
        <v>0</v>
      </c>
    </row>
    <row r="7" spans="1:10" ht="12.75">
      <c r="A7" s="62"/>
      <c r="B7" s="64"/>
      <c r="C7" s="6" t="s">
        <v>18</v>
      </c>
      <c r="D7" s="11" t="s">
        <v>19</v>
      </c>
      <c r="E7" s="7" t="s">
        <v>17</v>
      </c>
      <c r="F7" s="8"/>
      <c r="G7" s="8"/>
      <c r="H7" s="8">
        <f t="shared" si="0"/>
        <v>0</v>
      </c>
      <c r="I7" s="8">
        <f t="shared" si="2"/>
        <v>0</v>
      </c>
      <c r="J7" s="8">
        <f t="shared" si="1"/>
        <v>0</v>
      </c>
    </row>
    <row r="8" spans="1:10" ht="12.75">
      <c r="A8" s="62"/>
      <c r="B8" s="64"/>
      <c r="C8" s="6" t="s">
        <v>20</v>
      </c>
      <c r="D8" s="11" t="s">
        <v>21</v>
      </c>
      <c r="E8" s="7" t="s">
        <v>17</v>
      </c>
      <c r="F8" s="8"/>
      <c r="G8" s="8"/>
      <c r="H8" s="8">
        <f t="shared" si="0"/>
        <v>0</v>
      </c>
      <c r="I8" s="8">
        <f t="shared" si="2"/>
        <v>0</v>
      </c>
      <c r="J8" s="8">
        <f t="shared" si="1"/>
        <v>0</v>
      </c>
    </row>
    <row r="9" spans="1:10" ht="12.75">
      <c r="A9" s="62"/>
      <c r="B9" s="64"/>
      <c r="C9" s="6" t="s">
        <v>22</v>
      </c>
      <c r="D9" s="11" t="s">
        <v>23</v>
      </c>
      <c r="E9" s="7" t="s">
        <v>17</v>
      </c>
      <c r="F9" s="8"/>
      <c r="G9" s="8"/>
      <c r="H9" s="8">
        <f t="shared" si="0"/>
        <v>0</v>
      </c>
      <c r="I9" s="8">
        <f t="shared" si="2"/>
        <v>0</v>
      </c>
      <c r="J9" s="8">
        <f t="shared" si="1"/>
        <v>0</v>
      </c>
    </row>
    <row r="10" spans="1:10" ht="21">
      <c r="A10" s="62"/>
      <c r="B10" s="64"/>
      <c r="C10" s="6" t="s">
        <v>350</v>
      </c>
      <c r="D10" s="11" t="s">
        <v>351</v>
      </c>
      <c r="E10" s="7" t="s">
        <v>131</v>
      </c>
      <c r="F10" s="8"/>
      <c r="G10" s="8"/>
      <c r="H10" s="8">
        <f t="shared" si="0"/>
        <v>0</v>
      </c>
      <c r="I10" s="8">
        <f t="shared" si="2"/>
        <v>0</v>
      </c>
      <c r="J10" s="8">
        <f t="shared" si="1"/>
        <v>0</v>
      </c>
    </row>
    <row r="11" spans="1:10" ht="21">
      <c r="A11" s="62"/>
      <c r="B11" s="64"/>
      <c r="C11" s="6" t="s">
        <v>352</v>
      </c>
      <c r="D11" s="11" t="s">
        <v>353</v>
      </c>
      <c r="E11" s="7" t="s">
        <v>131</v>
      </c>
      <c r="F11" s="8"/>
      <c r="G11" s="8"/>
      <c r="H11" s="8">
        <f>F11*G11</f>
        <v>0</v>
      </c>
      <c r="I11" s="8">
        <f t="shared" si="2"/>
        <v>0</v>
      </c>
      <c r="J11" s="8">
        <f>H11+I11</f>
        <v>0</v>
      </c>
    </row>
    <row r="12" spans="1:10" ht="12.75">
      <c r="A12" s="62"/>
      <c r="B12" s="65"/>
      <c r="C12" s="6"/>
      <c r="D12" s="13" t="s">
        <v>302</v>
      </c>
      <c r="E12" s="7"/>
      <c r="F12" s="8"/>
      <c r="G12" s="8"/>
      <c r="H12" s="91">
        <f>SUM(H5:H11)</f>
        <v>0</v>
      </c>
      <c r="I12" s="91">
        <f>SUM(I5:I11)</f>
        <v>0</v>
      </c>
      <c r="J12" s="91">
        <f>SUM(J5:J11)</f>
        <v>0</v>
      </c>
    </row>
    <row r="13" spans="1:10" ht="12.75">
      <c r="A13" s="62"/>
      <c r="B13" s="53"/>
      <c r="C13" s="54"/>
      <c r="D13" s="54"/>
      <c r="E13" s="54"/>
      <c r="F13" s="54"/>
      <c r="G13" s="54"/>
      <c r="H13" s="54"/>
      <c r="I13" s="54"/>
      <c r="J13" s="55"/>
    </row>
    <row r="14" spans="1:10" ht="21">
      <c r="A14" s="62" t="s">
        <v>25</v>
      </c>
      <c r="B14" s="58" t="s">
        <v>26</v>
      </c>
      <c r="C14" s="6" t="s">
        <v>27</v>
      </c>
      <c r="D14" s="11" t="s">
        <v>354</v>
      </c>
      <c r="E14" s="7" t="s">
        <v>28</v>
      </c>
      <c r="F14" s="8"/>
      <c r="G14" s="8"/>
      <c r="H14" s="8">
        <f aca="true" t="shared" si="3" ref="H14:H21">F14*G14</f>
        <v>0</v>
      </c>
      <c r="I14" s="8">
        <f aca="true" t="shared" si="4" ref="I14:I21">H14*0.23</f>
        <v>0</v>
      </c>
      <c r="J14" s="8">
        <f aca="true" t="shared" si="5" ref="J14:J21">H14+I14</f>
        <v>0</v>
      </c>
    </row>
    <row r="15" spans="1:10" ht="21">
      <c r="A15" s="62"/>
      <c r="B15" s="58"/>
      <c r="C15" s="6" t="s">
        <v>355</v>
      </c>
      <c r="D15" s="11" t="s">
        <v>356</v>
      </c>
      <c r="E15" s="7" t="s">
        <v>28</v>
      </c>
      <c r="F15" s="8"/>
      <c r="G15" s="8"/>
      <c r="H15" s="8">
        <f t="shared" si="3"/>
        <v>0</v>
      </c>
      <c r="I15" s="8">
        <f t="shared" si="4"/>
        <v>0</v>
      </c>
      <c r="J15" s="8">
        <f t="shared" si="5"/>
        <v>0</v>
      </c>
    </row>
    <row r="16" spans="1:10" ht="21">
      <c r="A16" s="62"/>
      <c r="B16" s="58"/>
      <c r="C16" s="6" t="s">
        <v>357</v>
      </c>
      <c r="D16" s="11" t="s">
        <v>358</v>
      </c>
      <c r="E16" s="7" t="s">
        <v>28</v>
      </c>
      <c r="F16" s="8"/>
      <c r="G16" s="8"/>
      <c r="H16" s="8">
        <f t="shared" si="3"/>
        <v>0</v>
      </c>
      <c r="I16" s="8">
        <f t="shared" si="4"/>
        <v>0</v>
      </c>
      <c r="J16" s="8">
        <f t="shared" si="5"/>
        <v>0</v>
      </c>
    </row>
    <row r="17" spans="1:10" ht="18">
      <c r="A17" s="62"/>
      <c r="B17" s="58"/>
      <c r="C17" s="6" t="s">
        <v>29</v>
      </c>
      <c r="D17" s="11" t="s">
        <v>30</v>
      </c>
      <c r="E17" s="7" t="s">
        <v>359</v>
      </c>
      <c r="F17" s="8"/>
      <c r="G17" s="8"/>
      <c r="H17" s="8">
        <f t="shared" si="3"/>
        <v>0</v>
      </c>
      <c r="I17" s="8">
        <f t="shared" si="4"/>
        <v>0</v>
      </c>
      <c r="J17" s="8">
        <f t="shared" si="5"/>
        <v>0</v>
      </c>
    </row>
    <row r="18" spans="1:10" ht="18">
      <c r="A18" s="62"/>
      <c r="B18" s="58"/>
      <c r="C18" s="6" t="s">
        <v>31</v>
      </c>
      <c r="D18" s="11" t="s">
        <v>32</v>
      </c>
      <c r="E18" s="7" t="s">
        <v>359</v>
      </c>
      <c r="F18" s="8"/>
      <c r="G18" s="8"/>
      <c r="H18" s="8">
        <f t="shared" si="3"/>
        <v>0</v>
      </c>
      <c r="I18" s="8">
        <f t="shared" si="4"/>
        <v>0</v>
      </c>
      <c r="J18" s="8">
        <f t="shared" si="5"/>
        <v>0</v>
      </c>
    </row>
    <row r="19" spans="1:10" ht="18">
      <c r="A19" s="62"/>
      <c r="B19" s="58"/>
      <c r="C19" s="6" t="s">
        <v>33</v>
      </c>
      <c r="D19" s="11" t="s">
        <v>34</v>
      </c>
      <c r="E19" s="7" t="s">
        <v>359</v>
      </c>
      <c r="F19" s="8"/>
      <c r="G19" s="8"/>
      <c r="H19" s="8">
        <f>F19*G19</f>
        <v>0</v>
      </c>
      <c r="I19" s="8">
        <f t="shared" si="4"/>
        <v>0</v>
      </c>
      <c r="J19" s="8">
        <f>H19+I19</f>
        <v>0</v>
      </c>
    </row>
    <row r="20" spans="1:10" ht="18">
      <c r="A20" s="62"/>
      <c r="B20" s="58"/>
      <c r="C20" s="6" t="s">
        <v>35</v>
      </c>
      <c r="D20" s="11" t="s">
        <v>36</v>
      </c>
      <c r="E20" s="7" t="s">
        <v>359</v>
      </c>
      <c r="F20" s="8"/>
      <c r="G20" s="8"/>
      <c r="H20" s="8">
        <f>F20*G20</f>
        <v>0</v>
      </c>
      <c r="I20" s="8">
        <f t="shared" si="4"/>
        <v>0</v>
      </c>
      <c r="J20" s="8">
        <f>H20+I20</f>
        <v>0</v>
      </c>
    </row>
    <row r="21" spans="1:10" ht="12.75">
      <c r="A21" s="62"/>
      <c r="B21" s="58"/>
      <c r="C21" s="6" t="s">
        <v>37</v>
      </c>
      <c r="D21" s="11" t="s">
        <v>24</v>
      </c>
      <c r="E21" s="7"/>
      <c r="F21" s="8"/>
      <c r="G21" s="8"/>
      <c r="H21" s="8">
        <f t="shared" si="3"/>
        <v>0</v>
      </c>
      <c r="I21" s="8">
        <f t="shared" si="4"/>
        <v>0</v>
      </c>
      <c r="J21" s="8">
        <f t="shared" si="5"/>
        <v>0</v>
      </c>
    </row>
    <row r="22" spans="1:10" ht="12.75">
      <c r="A22" s="62"/>
      <c r="B22" s="9"/>
      <c r="C22" s="6"/>
      <c r="D22" s="13" t="s">
        <v>303</v>
      </c>
      <c r="E22" s="7"/>
      <c r="F22" s="8"/>
      <c r="G22" s="8"/>
      <c r="H22" s="91">
        <f>SUM(H14:H21)</f>
        <v>0</v>
      </c>
      <c r="I22" s="91">
        <f>SUM(I14:I21)</f>
        <v>0</v>
      </c>
      <c r="J22" s="91">
        <f>SUM(J14:J21)</f>
        <v>0</v>
      </c>
    </row>
    <row r="23" spans="1:10" ht="12.75">
      <c r="A23" s="62"/>
      <c r="B23" s="53"/>
      <c r="C23" s="54"/>
      <c r="D23" s="54"/>
      <c r="E23" s="54"/>
      <c r="F23" s="54"/>
      <c r="G23" s="54"/>
      <c r="H23" s="54"/>
      <c r="I23" s="54"/>
      <c r="J23" s="55"/>
    </row>
    <row r="24" spans="1:10" ht="12.75">
      <c r="A24" s="47" t="s">
        <v>38</v>
      </c>
      <c r="B24" s="58" t="s">
        <v>39</v>
      </c>
      <c r="C24" s="6" t="s">
        <v>40</v>
      </c>
      <c r="D24" s="11" t="s">
        <v>41</v>
      </c>
      <c r="E24" s="7" t="s">
        <v>42</v>
      </c>
      <c r="F24" s="8"/>
      <c r="G24" s="8"/>
      <c r="H24" s="8">
        <f>F24*G24</f>
        <v>0</v>
      </c>
      <c r="I24" s="8">
        <f aca="true" t="shared" si="6" ref="I24:I50">H24*0.23</f>
        <v>0</v>
      </c>
      <c r="J24" s="8">
        <f>H24+I24</f>
        <v>0</v>
      </c>
    </row>
    <row r="25" spans="1:10" ht="12.75">
      <c r="A25" s="48"/>
      <c r="B25" s="58"/>
      <c r="C25" s="6" t="s">
        <v>43</v>
      </c>
      <c r="D25" s="11" t="s">
        <v>44</v>
      </c>
      <c r="E25" s="7" t="s">
        <v>42</v>
      </c>
      <c r="F25" s="8"/>
      <c r="G25" s="8"/>
      <c r="H25" s="8">
        <f>F25*G25</f>
        <v>0</v>
      </c>
      <c r="I25" s="8">
        <f t="shared" si="6"/>
        <v>0</v>
      </c>
      <c r="J25" s="8">
        <f>H25+I25</f>
        <v>0</v>
      </c>
    </row>
    <row r="26" spans="1:10" ht="12.75">
      <c r="A26" s="48"/>
      <c r="B26" s="58"/>
      <c r="C26" s="6" t="s">
        <v>45</v>
      </c>
      <c r="D26" s="11" t="s">
        <v>46</v>
      </c>
      <c r="E26" s="7" t="s">
        <v>42</v>
      </c>
      <c r="F26" s="8"/>
      <c r="G26" s="8"/>
      <c r="H26" s="8">
        <f>F26*G26</f>
        <v>0</v>
      </c>
      <c r="I26" s="8">
        <f t="shared" si="6"/>
        <v>0</v>
      </c>
      <c r="J26" s="8">
        <f>H26+I26</f>
        <v>0</v>
      </c>
    </row>
    <row r="27" spans="1:10" ht="12.75">
      <c r="A27" s="48"/>
      <c r="B27" s="58"/>
      <c r="C27" s="6" t="s">
        <v>47</v>
      </c>
      <c r="D27" s="11" t="s">
        <v>48</v>
      </c>
      <c r="E27" s="7" t="s">
        <v>42</v>
      </c>
      <c r="F27" s="8"/>
      <c r="G27" s="8"/>
      <c r="H27" s="8">
        <f>F27*G27</f>
        <v>0</v>
      </c>
      <c r="I27" s="8">
        <f t="shared" si="6"/>
        <v>0</v>
      </c>
      <c r="J27" s="8">
        <f>H27+I27</f>
        <v>0</v>
      </c>
    </row>
    <row r="28" spans="1:10" ht="12.75">
      <c r="A28" s="48"/>
      <c r="B28" s="58"/>
      <c r="C28" s="6" t="s">
        <v>49</v>
      </c>
      <c r="D28" s="11" t="s">
        <v>50</v>
      </c>
      <c r="E28" s="7" t="s">
        <v>42</v>
      </c>
      <c r="F28" s="8"/>
      <c r="G28" s="8"/>
      <c r="H28" s="8">
        <f>F28*G28</f>
        <v>0</v>
      </c>
      <c r="I28" s="8">
        <f t="shared" si="6"/>
        <v>0</v>
      </c>
      <c r="J28" s="8">
        <f>H28+I28</f>
        <v>0</v>
      </c>
    </row>
    <row r="29" spans="1:10" ht="12.75">
      <c r="A29" s="48"/>
      <c r="B29" s="53"/>
      <c r="C29" s="54"/>
      <c r="D29" s="54"/>
      <c r="E29" s="54"/>
      <c r="F29" s="54"/>
      <c r="G29" s="54"/>
      <c r="H29" s="54"/>
      <c r="I29" s="54"/>
      <c r="J29" s="55"/>
    </row>
    <row r="30" spans="1:10" ht="12.75">
      <c r="A30" s="48"/>
      <c r="B30" s="56" t="s">
        <v>51</v>
      </c>
      <c r="C30" s="6" t="s">
        <v>52</v>
      </c>
      <c r="D30" s="11" t="s">
        <v>53</v>
      </c>
      <c r="E30" s="7" t="s">
        <v>42</v>
      </c>
      <c r="F30" s="8"/>
      <c r="G30" s="8"/>
      <c r="H30" s="8">
        <f aca="true" t="shared" si="7" ref="H30:H39">F30*G30</f>
        <v>0</v>
      </c>
      <c r="I30" s="8">
        <f t="shared" si="6"/>
        <v>0</v>
      </c>
      <c r="J30" s="8">
        <f aca="true" t="shared" si="8" ref="J30:J39">H30+I30</f>
        <v>0</v>
      </c>
    </row>
    <row r="31" spans="1:10" ht="12.75">
      <c r="A31" s="48"/>
      <c r="B31" s="56"/>
      <c r="C31" s="6" t="s">
        <v>54</v>
      </c>
      <c r="D31" s="11" t="s">
        <v>55</v>
      </c>
      <c r="E31" s="7" t="s">
        <v>42</v>
      </c>
      <c r="F31" s="8"/>
      <c r="G31" s="8"/>
      <c r="H31" s="8">
        <f t="shared" si="7"/>
        <v>0</v>
      </c>
      <c r="I31" s="8">
        <f t="shared" si="6"/>
        <v>0</v>
      </c>
      <c r="J31" s="8">
        <f t="shared" si="8"/>
        <v>0</v>
      </c>
    </row>
    <row r="32" spans="1:10" ht="12.75">
      <c r="A32" s="48"/>
      <c r="B32" s="56"/>
      <c r="C32" s="6" t="s">
        <v>56</v>
      </c>
      <c r="D32" s="11" t="s">
        <v>57</v>
      </c>
      <c r="E32" s="7" t="s">
        <v>42</v>
      </c>
      <c r="F32" s="8"/>
      <c r="G32" s="8"/>
      <c r="H32" s="8">
        <f t="shared" si="7"/>
        <v>0</v>
      </c>
      <c r="I32" s="8">
        <f t="shared" si="6"/>
        <v>0</v>
      </c>
      <c r="J32" s="8">
        <f t="shared" si="8"/>
        <v>0</v>
      </c>
    </row>
    <row r="33" spans="1:10" ht="12.75">
      <c r="A33" s="48"/>
      <c r="B33" s="56"/>
      <c r="C33" s="6" t="s">
        <v>58</v>
      </c>
      <c r="D33" s="11" t="s">
        <v>59</v>
      </c>
      <c r="E33" s="7" t="s">
        <v>42</v>
      </c>
      <c r="F33" s="8"/>
      <c r="G33" s="8"/>
      <c r="H33" s="8">
        <f t="shared" si="7"/>
        <v>0</v>
      </c>
      <c r="I33" s="8">
        <f t="shared" si="6"/>
        <v>0</v>
      </c>
      <c r="J33" s="8">
        <f t="shared" si="8"/>
        <v>0</v>
      </c>
    </row>
    <row r="34" spans="1:10" ht="12.75">
      <c r="A34" s="48"/>
      <c r="B34" s="56"/>
      <c r="C34" s="6" t="s">
        <v>60</v>
      </c>
      <c r="D34" s="11" t="s">
        <v>360</v>
      </c>
      <c r="E34" s="7" t="s">
        <v>14</v>
      </c>
      <c r="F34" s="8"/>
      <c r="G34" s="8"/>
      <c r="H34" s="8">
        <f t="shared" si="7"/>
        <v>0</v>
      </c>
      <c r="I34" s="8">
        <f t="shared" si="6"/>
        <v>0</v>
      </c>
      <c r="J34" s="8">
        <f t="shared" si="8"/>
        <v>0</v>
      </c>
    </row>
    <row r="35" spans="1:10" ht="21">
      <c r="A35" s="48"/>
      <c r="B35" s="56"/>
      <c r="C35" s="6" t="s">
        <v>61</v>
      </c>
      <c r="D35" s="11" t="s">
        <v>62</v>
      </c>
      <c r="E35" s="7" t="s">
        <v>14</v>
      </c>
      <c r="F35" s="8"/>
      <c r="G35" s="8"/>
      <c r="H35" s="8">
        <f t="shared" si="7"/>
        <v>0</v>
      </c>
      <c r="I35" s="8">
        <f t="shared" si="6"/>
        <v>0</v>
      </c>
      <c r="J35" s="8">
        <f t="shared" si="8"/>
        <v>0</v>
      </c>
    </row>
    <row r="36" spans="1:10" ht="21">
      <c r="A36" s="48"/>
      <c r="B36" s="56"/>
      <c r="C36" s="6" t="s">
        <v>63</v>
      </c>
      <c r="D36" s="11" t="s">
        <v>64</v>
      </c>
      <c r="E36" s="7" t="s">
        <v>65</v>
      </c>
      <c r="F36" s="8"/>
      <c r="G36" s="8"/>
      <c r="H36" s="8">
        <f t="shared" si="7"/>
        <v>0</v>
      </c>
      <c r="I36" s="8">
        <f t="shared" si="6"/>
        <v>0</v>
      </c>
      <c r="J36" s="8">
        <f t="shared" si="8"/>
        <v>0</v>
      </c>
    </row>
    <row r="37" spans="1:10" ht="21">
      <c r="A37" s="48"/>
      <c r="B37" s="56"/>
      <c r="C37" s="6" t="s">
        <v>66</v>
      </c>
      <c r="D37" s="11" t="s">
        <v>67</v>
      </c>
      <c r="E37" s="7" t="s">
        <v>42</v>
      </c>
      <c r="F37" s="8"/>
      <c r="G37" s="8"/>
      <c r="H37" s="8">
        <f t="shared" si="7"/>
        <v>0</v>
      </c>
      <c r="I37" s="8">
        <f t="shared" si="6"/>
        <v>0</v>
      </c>
      <c r="J37" s="8">
        <f t="shared" si="8"/>
        <v>0</v>
      </c>
    </row>
    <row r="38" spans="1:10" ht="21">
      <c r="A38" s="48"/>
      <c r="B38" s="56"/>
      <c r="C38" s="6" t="s">
        <v>68</v>
      </c>
      <c r="D38" s="11" t="s">
        <v>69</v>
      </c>
      <c r="E38" s="7" t="s">
        <v>14</v>
      </c>
      <c r="F38" s="8"/>
      <c r="G38" s="8"/>
      <c r="H38" s="8">
        <f t="shared" si="7"/>
        <v>0</v>
      </c>
      <c r="I38" s="8">
        <f t="shared" si="6"/>
        <v>0</v>
      </c>
      <c r="J38" s="8">
        <f t="shared" si="8"/>
        <v>0</v>
      </c>
    </row>
    <row r="39" spans="1:10" ht="12.75">
      <c r="A39" s="48"/>
      <c r="B39" s="56"/>
      <c r="C39" s="6" t="s">
        <v>70</v>
      </c>
      <c r="D39" s="11" t="s">
        <v>71</v>
      </c>
      <c r="E39" s="7" t="s">
        <v>14</v>
      </c>
      <c r="F39" s="8"/>
      <c r="G39" s="8"/>
      <c r="H39" s="8">
        <f t="shared" si="7"/>
        <v>0</v>
      </c>
      <c r="I39" s="8">
        <f t="shared" si="6"/>
        <v>0</v>
      </c>
      <c r="J39" s="8">
        <f t="shared" si="8"/>
        <v>0</v>
      </c>
    </row>
    <row r="40" spans="1:10" ht="12.75">
      <c r="A40" s="48"/>
      <c r="B40" s="53"/>
      <c r="C40" s="54"/>
      <c r="D40" s="54"/>
      <c r="E40" s="54"/>
      <c r="F40" s="54"/>
      <c r="G40" s="54"/>
      <c r="H40" s="54"/>
      <c r="I40" s="54"/>
      <c r="J40" s="55"/>
    </row>
    <row r="41" spans="1:10" ht="31.5">
      <c r="A41" s="48"/>
      <c r="B41" s="56" t="s">
        <v>72</v>
      </c>
      <c r="C41" s="6" t="s">
        <v>73</v>
      </c>
      <c r="D41" s="11" t="s">
        <v>74</v>
      </c>
      <c r="E41" s="7" t="s">
        <v>42</v>
      </c>
      <c r="F41" s="8"/>
      <c r="G41" s="8"/>
      <c r="H41" s="8">
        <f aca="true" t="shared" si="9" ref="H41:H50">F41*G41</f>
        <v>0</v>
      </c>
      <c r="I41" s="8">
        <f t="shared" si="6"/>
        <v>0</v>
      </c>
      <c r="J41" s="8">
        <f aca="true" t="shared" si="10" ref="J41:J50">H41+I41</f>
        <v>0</v>
      </c>
    </row>
    <row r="42" spans="1:10" ht="21">
      <c r="A42" s="48"/>
      <c r="B42" s="56"/>
      <c r="C42" s="6" t="s">
        <v>75</v>
      </c>
      <c r="D42" s="11" t="s">
        <v>76</v>
      </c>
      <c r="E42" s="7" t="s">
        <v>42</v>
      </c>
      <c r="F42" s="8"/>
      <c r="G42" s="8"/>
      <c r="H42" s="8">
        <f t="shared" si="9"/>
        <v>0</v>
      </c>
      <c r="I42" s="8">
        <f t="shared" si="6"/>
        <v>0</v>
      </c>
      <c r="J42" s="8">
        <f t="shared" si="10"/>
        <v>0</v>
      </c>
    </row>
    <row r="43" spans="1:10" ht="21">
      <c r="A43" s="48"/>
      <c r="B43" s="56"/>
      <c r="C43" s="6" t="s">
        <v>77</v>
      </c>
      <c r="D43" s="11" t="s">
        <v>361</v>
      </c>
      <c r="E43" s="7" t="s">
        <v>14</v>
      </c>
      <c r="F43" s="8"/>
      <c r="G43" s="8"/>
      <c r="H43" s="8">
        <f t="shared" si="9"/>
        <v>0</v>
      </c>
      <c r="I43" s="8">
        <f t="shared" si="6"/>
        <v>0</v>
      </c>
      <c r="J43" s="8">
        <f t="shared" si="10"/>
        <v>0</v>
      </c>
    </row>
    <row r="44" spans="1:10" ht="21">
      <c r="A44" s="48"/>
      <c r="B44" s="56"/>
      <c r="C44" s="6" t="s">
        <v>362</v>
      </c>
      <c r="D44" s="11" t="s">
        <v>363</v>
      </c>
      <c r="E44" s="7" t="s">
        <v>14</v>
      </c>
      <c r="F44" s="8"/>
      <c r="G44" s="8"/>
      <c r="H44" s="8">
        <f t="shared" si="9"/>
        <v>0</v>
      </c>
      <c r="I44" s="8">
        <f t="shared" si="6"/>
        <v>0</v>
      </c>
      <c r="J44" s="8">
        <f t="shared" si="10"/>
        <v>0</v>
      </c>
    </row>
    <row r="45" spans="1:10" ht="12.75">
      <c r="A45" s="48"/>
      <c r="B45" s="56"/>
      <c r="C45" s="6" t="s">
        <v>78</v>
      </c>
      <c r="D45" s="11" t="s">
        <v>364</v>
      </c>
      <c r="E45" s="7" t="s">
        <v>14</v>
      </c>
      <c r="F45" s="8"/>
      <c r="G45" s="8"/>
      <c r="H45" s="8">
        <f>F45*G45</f>
        <v>0</v>
      </c>
      <c r="I45" s="8">
        <f t="shared" si="6"/>
        <v>0</v>
      </c>
      <c r="J45" s="8">
        <f>H45+I45</f>
        <v>0</v>
      </c>
    </row>
    <row r="46" spans="1:10" ht="12.75">
      <c r="A46" s="48"/>
      <c r="B46" s="56"/>
      <c r="C46" s="6" t="s">
        <v>79</v>
      </c>
      <c r="D46" s="11" t="s">
        <v>365</v>
      </c>
      <c r="E46" s="7" t="s">
        <v>14</v>
      </c>
      <c r="F46" s="8"/>
      <c r="G46" s="8"/>
      <c r="H46" s="8">
        <f>F46*G46</f>
        <v>0</v>
      </c>
      <c r="I46" s="8">
        <f t="shared" si="6"/>
        <v>0</v>
      </c>
      <c r="J46" s="8">
        <f>H46+I46</f>
        <v>0</v>
      </c>
    </row>
    <row r="47" spans="1:10" ht="12.75">
      <c r="A47" s="48"/>
      <c r="B47" s="56"/>
      <c r="C47" s="6" t="s">
        <v>80</v>
      </c>
      <c r="D47" s="11" t="s">
        <v>81</v>
      </c>
      <c r="E47" s="7" t="s">
        <v>14</v>
      </c>
      <c r="F47" s="8"/>
      <c r="G47" s="8"/>
      <c r="H47" s="8">
        <f t="shared" si="9"/>
        <v>0</v>
      </c>
      <c r="I47" s="8">
        <f t="shared" si="6"/>
        <v>0</v>
      </c>
      <c r="J47" s="8">
        <f t="shared" si="10"/>
        <v>0</v>
      </c>
    </row>
    <row r="48" spans="1:10" ht="12.75">
      <c r="A48" s="48"/>
      <c r="B48" s="56"/>
      <c r="C48" s="6" t="s">
        <v>83</v>
      </c>
      <c r="D48" s="11" t="s">
        <v>84</v>
      </c>
      <c r="E48" s="7" t="s">
        <v>82</v>
      </c>
      <c r="F48" s="8"/>
      <c r="G48" s="8"/>
      <c r="H48" s="8">
        <f t="shared" si="9"/>
        <v>0</v>
      </c>
      <c r="I48" s="8">
        <f t="shared" si="6"/>
        <v>0</v>
      </c>
      <c r="J48" s="8">
        <f t="shared" si="10"/>
        <v>0</v>
      </c>
    </row>
    <row r="49" spans="1:10" ht="12.75">
      <c r="A49" s="48"/>
      <c r="B49" s="56"/>
      <c r="C49" s="6" t="s">
        <v>85</v>
      </c>
      <c r="D49" s="11" t="s">
        <v>86</v>
      </c>
      <c r="E49" s="7" t="s">
        <v>82</v>
      </c>
      <c r="F49" s="8"/>
      <c r="G49" s="8"/>
      <c r="H49" s="8">
        <f t="shared" si="9"/>
        <v>0</v>
      </c>
      <c r="I49" s="8">
        <f t="shared" si="6"/>
        <v>0</v>
      </c>
      <c r="J49" s="8">
        <f t="shared" si="10"/>
        <v>0</v>
      </c>
    </row>
    <row r="50" spans="1:10" ht="21">
      <c r="A50" s="48"/>
      <c r="B50" s="56"/>
      <c r="C50" s="6" t="s">
        <v>87</v>
      </c>
      <c r="D50" s="11" t="s">
        <v>366</v>
      </c>
      <c r="E50" s="7" t="s">
        <v>42</v>
      </c>
      <c r="F50" s="8"/>
      <c r="G50" s="8"/>
      <c r="H50" s="8">
        <f t="shared" si="9"/>
        <v>0</v>
      </c>
      <c r="I50" s="8">
        <f t="shared" si="6"/>
        <v>0</v>
      </c>
      <c r="J50" s="8">
        <f t="shared" si="10"/>
        <v>0</v>
      </c>
    </row>
    <row r="51" spans="1:10" ht="12.75">
      <c r="A51" s="48"/>
      <c r="B51" s="9"/>
      <c r="C51" s="6"/>
      <c r="D51" s="13" t="s">
        <v>304</v>
      </c>
      <c r="E51" s="7"/>
      <c r="F51" s="8"/>
      <c r="G51" s="8"/>
      <c r="H51" s="91">
        <f>H50+H49+H48+H47+H46+H45+H44+H43+H42+H41+H39+H38+H37+H36+H35+H34+H33+H32+H31+H30+H28+H27+H26+H25+H24</f>
        <v>0</v>
      </c>
      <c r="I51" s="91">
        <f>I50+I49+I48+I47+I46+I45+I44+I43+I42+I41+I39+I38+I37+I36+I35+I34+I33+I32+I31+I30+I28+I27+I26+I25+I24</f>
        <v>0</v>
      </c>
      <c r="J51" s="91">
        <f>J50+J49+J48+J47+J46+J45+J44+J43+J42+J41+J39+J38+J37+J36+J35+J34+J33+J32+J31+J30+J28+J27+J26+J25+J24</f>
        <v>0</v>
      </c>
    </row>
    <row r="52" spans="1:10" ht="12.75">
      <c r="A52" s="49"/>
      <c r="B52" s="53"/>
      <c r="C52" s="54"/>
      <c r="D52" s="54"/>
      <c r="E52" s="54"/>
      <c r="F52" s="54"/>
      <c r="G52" s="54"/>
      <c r="H52" s="54"/>
      <c r="I52" s="54"/>
      <c r="J52" s="55"/>
    </row>
    <row r="53" spans="1:10" ht="21">
      <c r="A53" s="47" t="s">
        <v>88</v>
      </c>
      <c r="B53" s="56" t="s">
        <v>89</v>
      </c>
      <c r="C53" s="6" t="s">
        <v>90</v>
      </c>
      <c r="D53" s="11" t="s">
        <v>367</v>
      </c>
      <c r="E53" s="7" t="s">
        <v>359</v>
      </c>
      <c r="F53" s="8"/>
      <c r="G53" s="8"/>
      <c r="H53" s="8">
        <f aca="true" t="shared" si="11" ref="H53:H66">F53*G53</f>
        <v>0</v>
      </c>
      <c r="I53" s="8">
        <f aca="true" t="shared" si="12" ref="I53:I94">H53*0.23</f>
        <v>0</v>
      </c>
      <c r="J53" s="8">
        <f aca="true" t="shared" si="13" ref="J53:J66">H53+I53</f>
        <v>0</v>
      </c>
    </row>
    <row r="54" spans="1:10" ht="21">
      <c r="A54" s="48"/>
      <c r="B54" s="56"/>
      <c r="C54" s="6" t="s">
        <v>368</v>
      </c>
      <c r="D54" s="11" t="s">
        <v>369</v>
      </c>
      <c r="E54" s="7" t="s">
        <v>359</v>
      </c>
      <c r="F54" s="8"/>
      <c r="G54" s="8"/>
      <c r="H54" s="8">
        <f t="shared" si="11"/>
        <v>0</v>
      </c>
      <c r="I54" s="8">
        <f t="shared" si="12"/>
        <v>0</v>
      </c>
      <c r="J54" s="8">
        <f t="shared" si="13"/>
        <v>0</v>
      </c>
    </row>
    <row r="55" spans="1:10" ht="21">
      <c r="A55" s="48"/>
      <c r="B55" s="56"/>
      <c r="C55" s="6" t="s">
        <v>370</v>
      </c>
      <c r="D55" s="11" t="s">
        <v>371</v>
      </c>
      <c r="E55" s="7" t="s">
        <v>359</v>
      </c>
      <c r="F55" s="8"/>
      <c r="G55" s="8"/>
      <c r="H55" s="8">
        <f t="shared" si="11"/>
        <v>0</v>
      </c>
      <c r="I55" s="8">
        <f t="shared" si="12"/>
        <v>0</v>
      </c>
      <c r="J55" s="8">
        <f t="shared" si="13"/>
        <v>0</v>
      </c>
    </row>
    <row r="56" spans="1:10" ht="21">
      <c r="A56" s="48"/>
      <c r="B56" s="56"/>
      <c r="C56" s="6" t="s">
        <v>92</v>
      </c>
      <c r="D56" s="11" t="s">
        <v>372</v>
      </c>
      <c r="E56" s="7" t="s">
        <v>359</v>
      </c>
      <c r="F56" s="8"/>
      <c r="G56" s="8"/>
      <c r="H56" s="8">
        <f t="shared" si="11"/>
        <v>0</v>
      </c>
      <c r="I56" s="8">
        <f t="shared" si="12"/>
        <v>0</v>
      </c>
      <c r="J56" s="8">
        <f t="shared" si="13"/>
        <v>0</v>
      </c>
    </row>
    <row r="57" spans="1:10" ht="21">
      <c r="A57" s="48"/>
      <c r="B57" s="56"/>
      <c r="C57" s="6" t="s">
        <v>373</v>
      </c>
      <c r="D57" s="11" t="s">
        <v>374</v>
      </c>
      <c r="E57" s="7" t="s">
        <v>359</v>
      </c>
      <c r="F57" s="8"/>
      <c r="G57" s="8"/>
      <c r="H57" s="8">
        <f>F57*G57</f>
        <v>0</v>
      </c>
      <c r="I57" s="8">
        <f t="shared" si="12"/>
        <v>0</v>
      </c>
      <c r="J57" s="8">
        <f>H57+I57</f>
        <v>0</v>
      </c>
    </row>
    <row r="58" spans="1:10" ht="18">
      <c r="A58" s="48"/>
      <c r="B58" s="56"/>
      <c r="C58" s="6" t="s">
        <v>93</v>
      </c>
      <c r="D58" s="11" t="s">
        <v>94</v>
      </c>
      <c r="E58" s="7" t="s">
        <v>359</v>
      </c>
      <c r="F58" s="8"/>
      <c r="G58" s="8"/>
      <c r="H58" s="8">
        <f>F58*G58</f>
        <v>0</v>
      </c>
      <c r="I58" s="8">
        <f t="shared" si="12"/>
        <v>0</v>
      </c>
      <c r="J58" s="8">
        <f>H58+I58</f>
        <v>0</v>
      </c>
    </row>
    <row r="59" spans="1:10" ht="18">
      <c r="A59" s="48"/>
      <c r="B59" s="56"/>
      <c r="C59" s="6" t="s">
        <v>95</v>
      </c>
      <c r="D59" s="11" t="s">
        <v>96</v>
      </c>
      <c r="E59" s="7" t="s">
        <v>359</v>
      </c>
      <c r="F59" s="8"/>
      <c r="G59" s="8"/>
      <c r="H59" s="8">
        <f>F59*G59</f>
        <v>0</v>
      </c>
      <c r="I59" s="8">
        <f t="shared" si="12"/>
        <v>0</v>
      </c>
      <c r="J59" s="8">
        <f>H59+I59</f>
        <v>0</v>
      </c>
    </row>
    <row r="60" spans="1:10" ht="18">
      <c r="A60" s="48"/>
      <c r="B60" s="56"/>
      <c r="C60" s="6" t="s">
        <v>97</v>
      </c>
      <c r="D60" s="11" t="s">
        <v>98</v>
      </c>
      <c r="E60" s="7" t="s">
        <v>359</v>
      </c>
      <c r="F60" s="8"/>
      <c r="G60" s="8"/>
      <c r="H60" s="8">
        <f>F60*G60</f>
        <v>0</v>
      </c>
      <c r="I60" s="8">
        <f t="shared" si="12"/>
        <v>0</v>
      </c>
      <c r="J60" s="8">
        <f>H60+I60</f>
        <v>0</v>
      </c>
    </row>
    <row r="61" spans="1:10" ht="18">
      <c r="A61" s="48"/>
      <c r="B61" s="56"/>
      <c r="C61" s="6" t="s">
        <v>99</v>
      </c>
      <c r="D61" s="11" t="s">
        <v>100</v>
      </c>
      <c r="E61" s="7" t="s">
        <v>359</v>
      </c>
      <c r="F61" s="8"/>
      <c r="G61" s="8"/>
      <c r="H61" s="8">
        <f>F61*G61</f>
        <v>0</v>
      </c>
      <c r="I61" s="8">
        <f t="shared" si="12"/>
        <v>0</v>
      </c>
      <c r="J61" s="8">
        <f>H61+I61</f>
        <v>0</v>
      </c>
    </row>
    <row r="62" spans="1:10" ht="18">
      <c r="A62" s="48"/>
      <c r="B62" s="56"/>
      <c r="C62" s="6" t="s">
        <v>101</v>
      </c>
      <c r="D62" s="11" t="s">
        <v>102</v>
      </c>
      <c r="E62" s="7" t="s">
        <v>359</v>
      </c>
      <c r="F62" s="8"/>
      <c r="G62" s="8"/>
      <c r="H62" s="8">
        <f t="shared" si="11"/>
        <v>0</v>
      </c>
      <c r="I62" s="8">
        <f t="shared" si="12"/>
        <v>0</v>
      </c>
      <c r="J62" s="8">
        <f t="shared" si="13"/>
        <v>0</v>
      </c>
    </row>
    <row r="63" spans="1:10" ht="18">
      <c r="A63" s="48"/>
      <c r="B63" s="56"/>
      <c r="C63" s="6" t="s">
        <v>103</v>
      </c>
      <c r="D63" s="11" t="s">
        <v>104</v>
      </c>
      <c r="E63" s="7" t="s">
        <v>359</v>
      </c>
      <c r="F63" s="8"/>
      <c r="G63" s="8"/>
      <c r="H63" s="8">
        <f t="shared" si="11"/>
        <v>0</v>
      </c>
      <c r="I63" s="8">
        <f t="shared" si="12"/>
        <v>0</v>
      </c>
      <c r="J63" s="8">
        <f t="shared" si="13"/>
        <v>0</v>
      </c>
    </row>
    <row r="64" spans="1:10" ht="21">
      <c r="A64" s="48"/>
      <c r="B64" s="56"/>
      <c r="C64" s="6" t="s">
        <v>105</v>
      </c>
      <c r="D64" s="11" t="s">
        <v>106</v>
      </c>
      <c r="E64" s="7" t="s">
        <v>359</v>
      </c>
      <c r="F64" s="8"/>
      <c r="G64" s="8"/>
      <c r="H64" s="8">
        <f t="shared" si="11"/>
        <v>0</v>
      </c>
      <c r="I64" s="8">
        <f t="shared" si="12"/>
        <v>0</v>
      </c>
      <c r="J64" s="8">
        <f t="shared" si="13"/>
        <v>0</v>
      </c>
    </row>
    <row r="65" spans="1:10" ht="18">
      <c r="A65" s="48"/>
      <c r="B65" s="56"/>
      <c r="C65" s="6" t="s">
        <v>375</v>
      </c>
      <c r="D65" s="11" t="s">
        <v>376</v>
      </c>
      <c r="E65" s="7" t="s">
        <v>359</v>
      </c>
      <c r="F65" s="8"/>
      <c r="G65" s="8"/>
      <c r="H65" s="8">
        <f t="shared" si="11"/>
        <v>0</v>
      </c>
      <c r="I65" s="8">
        <f t="shared" si="12"/>
        <v>0</v>
      </c>
      <c r="J65" s="8">
        <f t="shared" si="13"/>
        <v>0</v>
      </c>
    </row>
    <row r="66" spans="1:10" ht="18">
      <c r="A66" s="48"/>
      <c r="B66" s="56"/>
      <c r="C66" s="6" t="s">
        <v>377</v>
      </c>
      <c r="D66" s="11" t="s">
        <v>378</v>
      </c>
      <c r="E66" s="7" t="s">
        <v>359</v>
      </c>
      <c r="F66" s="8"/>
      <c r="G66" s="8"/>
      <c r="H66" s="8">
        <f t="shared" si="11"/>
        <v>0</v>
      </c>
      <c r="I66" s="8">
        <f t="shared" si="12"/>
        <v>0</v>
      </c>
      <c r="J66" s="8">
        <f t="shared" si="13"/>
        <v>0</v>
      </c>
    </row>
    <row r="67" spans="1:10" ht="12.75">
      <c r="A67" s="48"/>
      <c r="B67" s="53"/>
      <c r="C67" s="54"/>
      <c r="D67" s="54"/>
      <c r="E67" s="54"/>
      <c r="F67" s="54"/>
      <c r="G67" s="54"/>
      <c r="H67" s="54"/>
      <c r="I67" s="54"/>
      <c r="J67" s="55"/>
    </row>
    <row r="68" spans="1:10" ht="12.75">
      <c r="A68" s="48"/>
      <c r="B68" s="58" t="s">
        <v>107</v>
      </c>
      <c r="C68" s="6" t="s">
        <v>108</v>
      </c>
      <c r="D68" s="11" t="s">
        <v>109</v>
      </c>
      <c r="E68" s="7" t="s">
        <v>14</v>
      </c>
      <c r="F68" s="8"/>
      <c r="G68" s="8"/>
      <c r="H68" s="8">
        <f>F68*G68</f>
        <v>0</v>
      </c>
      <c r="I68" s="8">
        <f t="shared" si="12"/>
        <v>0</v>
      </c>
      <c r="J68" s="8">
        <f>H68+I68</f>
        <v>0</v>
      </c>
    </row>
    <row r="69" spans="1:10" ht="21">
      <c r="A69" s="48"/>
      <c r="B69" s="58"/>
      <c r="C69" s="6" t="s">
        <v>110</v>
      </c>
      <c r="D69" s="11" t="s">
        <v>111</v>
      </c>
      <c r="E69" s="7" t="s">
        <v>14</v>
      </c>
      <c r="F69" s="8"/>
      <c r="G69" s="8"/>
      <c r="H69" s="8">
        <f>F69*G69</f>
        <v>0</v>
      </c>
      <c r="I69" s="8">
        <f t="shared" si="12"/>
        <v>0</v>
      </c>
      <c r="J69" s="8">
        <f>H69+I69</f>
        <v>0</v>
      </c>
    </row>
    <row r="70" spans="1:10" ht="12.75">
      <c r="A70" s="48"/>
      <c r="B70" s="58"/>
      <c r="C70" s="6" t="s">
        <v>112</v>
      </c>
      <c r="D70" s="11" t="s">
        <v>113</v>
      </c>
      <c r="E70" s="7" t="s">
        <v>14</v>
      </c>
      <c r="F70" s="8"/>
      <c r="G70" s="8"/>
      <c r="H70" s="8">
        <f>F70*G70</f>
        <v>0</v>
      </c>
      <c r="I70" s="8">
        <f t="shared" si="12"/>
        <v>0</v>
      </c>
      <c r="J70" s="8">
        <f>H70+I70</f>
        <v>0</v>
      </c>
    </row>
    <row r="71" spans="1:10" ht="12.75">
      <c r="A71" s="48"/>
      <c r="B71" s="58"/>
      <c r="C71" s="6" t="s">
        <v>114</v>
      </c>
      <c r="D71" s="11" t="s">
        <v>115</v>
      </c>
      <c r="E71" s="7" t="s">
        <v>14</v>
      </c>
      <c r="F71" s="8"/>
      <c r="G71" s="8"/>
      <c r="H71" s="8">
        <f>F71*G71</f>
        <v>0</v>
      </c>
      <c r="I71" s="8">
        <f t="shared" si="12"/>
        <v>0</v>
      </c>
      <c r="J71" s="8">
        <f>H71+I71</f>
        <v>0</v>
      </c>
    </row>
    <row r="72" spans="1:10" ht="21">
      <c r="A72" s="48"/>
      <c r="B72" s="58"/>
      <c r="C72" s="6" t="s">
        <v>116</v>
      </c>
      <c r="D72" s="11" t="s">
        <v>117</v>
      </c>
      <c r="E72" s="7" t="s">
        <v>14</v>
      </c>
      <c r="F72" s="8"/>
      <c r="G72" s="8"/>
      <c r="H72" s="8">
        <f>F72*G72</f>
        <v>0</v>
      </c>
      <c r="I72" s="8">
        <f t="shared" si="12"/>
        <v>0</v>
      </c>
      <c r="J72" s="8">
        <f>H72+I72</f>
        <v>0</v>
      </c>
    </row>
    <row r="73" spans="1:10" ht="12.75">
      <c r="A73" s="48"/>
      <c r="B73" s="53"/>
      <c r="C73" s="54"/>
      <c r="D73" s="54"/>
      <c r="E73" s="54"/>
      <c r="F73" s="54"/>
      <c r="G73" s="54"/>
      <c r="H73" s="54"/>
      <c r="I73" s="54"/>
      <c r="J73" s="55"/>
    </row>
    <row r="74" spans="1:10" ht="12" customHeight="1">
      <c r="A74" s="48"/>
      <c r="B74" s="63" t="s">
        <v>118</v>
      </c>
      <c r="C74" s="6" t="s">
        <v>119</v>
      </c>
      <c r="D74" s="11" t="s">
        <v>120</v>
      </c>
      <c r="E74" s="7" t="s">
        <v>14</v>
      </c>
      <c r="F74" s="8"/>
      <c r="G74" s="8"/>
      <c r="H74" s="8">
        <f aca="true" t="shared" si="14" ref="H74:H79">F74*G74</f>
        <v>0</v>
      </c>
      <c r="I74" s="8">
        <f t="shared" si="12"/>
        <v>0</v>
      </c>
      <c r="J74" s="8">
        <f aca="true" t="shared" si="15" ref="J74:J79">H74+I74</f>
        <v>0</v>
      </c>
    </row>
    <row r="75" spans="1:10" ht="12.75">
      <c r="A75" s="48"/>
      <c r="B75" s="64"/>
      <c r="C75" s="6" t="s">
        <v>121</v>
      </c>
      <c r="D75" s="11" t="s">
        <v>122</v>
      </c>
      <c r="E75" s="7" t="s">
        <v>14</v>
      </c>
      <c r="F75" s="8"/>
      <c r="G75" s="8"/>
      <c r="H75" s="8">
        <f t="shared" si="14"/>
        <v>0</v>
      </c>
      <c r="I75" s="8">
        <f t="shared" si="12"/>
        <v>0</v>
      </c>
      <c r="J75" s="8">
        <f t="shared" si="15"/>
        <v>0</v>
      </c>
    </row>
    <row r="76" spans="1:10" ht="12.75">
      <c r="A76" s="48"/>
      <c r="B76" s="64"/>
      <c r="C76" s="6" t="s">
        <v>123</v>
      </c>
      <c r="D76" s="11" t="s">
        <v>124</v>
      </c>
      <c r="E76" s="7" t="s">
        <v>14</v>
      </c>
      <c r="F76" s="8"/>
      <c r="G76" s="8"/>
      <c r="H76" s="8">
        <f t="shared" si="14"/>
        <v>0</v>
      </c>
      <c r="I76" s="8">
        <f t="shared" si="12"/>
        <v>0</v>
      </c>
      <c r="J76" s="8">
        <f t="shared" si="15"/>
        <v>0</v>
      </c>
    </row>
    <row r="77" spans="1:10" ht="12.75">
      <c r="A77" s="48"/>
      <c r="B77" s="64"/>
      <c r="C77" s="6" t="s">
        <v>125</v>
      </c>
      <c r="D77" s="11" t="s">
        <v>126</v>
      </c>
      <c r="E77" s="7" t="s">
        <v>14</v>
      </c>
      <c r="F77" s="8"/>
      <c r="G77" s="8"/>
      <c r="H77" s="8">
        <f t="shared" si="14"/>
        <v>0</v>
      </c>
      <c r="I77" s="8">
        <f t="shared" si="12"/>
        <v>0</v>
      </c>
      <c r="J77" s="8">
        <f t="shared" si="15"/>
        <v>0</v>
      </c>
    </row>
    <row r="78" spans="1:10" ht="12.75">
      <c r="A78" s="48"/>
      <c r="B78" s="64"/>
      <c r="C78" s="6" t="s">
        <v>127</v>
      </c>
      <c r="D78" s="11" t="s">
        <v>128</v>
      </c>
      <c r="E78" s="7" t="s">
        <v>14</v>
      </c>
      <c r="F78" s="8"/>
      <c r="G78" s="8"/>
      <c r="H78" s="8">
        <f t="shared" si="14"/>
        <v>0</v>
      </c>
      <c r="I78" s="8">
        <f t="shared" si="12"/>
        <v>0</v>
      </c>
      <c r="J78" s="8">
        <f t="shared" si="15"/>
        <v>0</v>
      </c>
    </row>
    <row r="79" spans="1:10" ht="21">
      <c r="A79" s="48"/>
      <c r="B79" s="64"/>
      <c r="C79" s="6" t="s">
        <v>129</v>
      </c>
      <c r="D79" s="11" t="s">
        <v>130</v>
      </c>
      <c r="E79" s="7" t="s">
        <v>131</v>
      </c>
      <c r="F79" s="8"/>
      <c r="G79" s="8"/>
      <c r="H79" s="8">
        <f t="shared" si="14"/>
        <v>0</v>
      </c>
      <c r="I79" s="8">
        <f t="shared" si="12"/>
        <v>0</v>
      </c>
      <c r="J79" s="8">
        <f t="shared" si="15"/>
        <v>0</v>
      </c>
    </row>
    <row r="80" spans="1:10" ht="18">
      <c r="A80" s="48"/>
      <c r="B80" s="64"/>
      <c r="C80" s="6" t="s">
        <v>379</v>
      </c>
      <c r="D80" s="11" t="s">
        <v>380</v>
      </c>
      <c r="E80" s="7" t="s">
        <v>359</v>
      </c>
      <c r="F80" s="8"/>
      <c r="G80" s="8"/>
      <c r="H80" s="8">
        <f>F80*G80</f>
        <v>0</v>
      </c>
      <c r="I80" s="8">
        <f t="shared" si="12"/>
        <v>0</v>
      </c>
      <c r="J80" s="8">
        <f>H80+I80</f>
        <v>0</v>
      </c>
    </row>
    <row r="81" spans="1:10" ht="18">
      <c r="A81" s="48"/>
      <c r="B81" s="65"/>
      <c r="C81" s="6" t="s">
        <v>381</v>
      </c>
      <c r="D81" s="11" t="s">
        <v>382</v>
      </c>
      <c r="E81" s="7" t="s">
        <v>359</v>
      </c>
      <c r="F81" s="8"/>
      <c r="G81" s="8"/>
      <c r="H81" s="8">
        <f>F81*G81</f>
        <v>0</v>
      </c>
      <c r="I81" s="8">
        <f t="shared" si="12"/>
        <v>0</v>
      </c>
      <c r="J81" s="8">
        <f>H81+I81</f>
        <v>0</v>
      </c>
    </row>
    <row r="82" spans="1:10" ht="12.75">
      <c r="A82" s="48"/>
      <c r="B82" s="53"/>
      <c r="C82" s="54"/>
      <c r="D82" s="54"/>
      <c r="E82" s="54"/>
      <c r="F82" s="54"/>
      <c r="G82" s="54"/>
      <c r="H82" s="54"/>
      <c r="I82" s="54"/>
      <c r="J82" s="55"/>
    </row>
    <row r="83" spans="1:10" ht="18">
      <c r="A83" s="48"/>
      <c r="B83" s="58" t="s">
        <v>132</v>
      </c>
      <c r="C83" s="6" t="s">
        <v>133</v>
      </c>
      <c r="D83" s="11" t="s">
        <v>134</v>
      </c>
      <c r="E83" s="7" t="s">
        <v>359</v>
      </c>
      <c r="F83" s="8"/>
      <c r="G83" s="8"/>
      <c r="H83" s="8">
        <f aca="true" t="shared" si="16" ref="H83:H94">F83*G83</f>
        <v>0</v>
      </c>
      <c r="I83" s="8">
        <f t="shared" si="12"/>
        <v>0</v>
      </c>
      <c r="J83" s="8">
        <f aca="true" t="shared" si="17" ref="J83:J94">H83+I83</f>
        <v>0</v>
      </c>
    </row>
    <row r="84" spans="1:10" ht="18">
      <c r="A84" s="48"/>
      <c r="B84" s="58"/>
      <c r="C84" s="6" t="s">
        <v>135</v>
      </c>
      <c r="D84" s="11" t="s">
        <v>136</v>
      </c>
      <c r="E84" s="7" t="s">
        <v>359</v>
      </c>
      <c r="F84" s="8"/>
      <c r="G84" s="8"/>
      <c r="H84" s="8">
        <f t="shared" si="16"/>
        <v>0</v>
      </c>
      <c r="I84" s="8">
        <f t="shared" si="12"/>
        <v>0</v>
      </c>
      <c r="J84" s="8">
        <f t="shared" si="17"/>
        <v>0</v>
      </c>
    </row>
    <row r="85" spans="1:10" ht="31.5">
      <c r="A85" s="48"/>
      <c r="B85" s="58"/>
      <c r="C85" s="6" t="s">
        <v>137</v>
      </c>
      <c r="D85" s="11" t="s">
        <v>383</v>
      </c>
      <c r="E85" s="7" t="s">
        <v>359</v>
      </c>
      <c r="F85" s="8"/>
      <c r="G85" s="8"/>
      <c r="H85" s="8">
        <f t="shared" si="16"/>
        <v>0</v>
      </c>
      <c r="I85" s="8">
        <f t="shared" si="12"/>
        <v>0</v>
      </c>
      <c r="J85" s="8">
        <f t="shared" si="17"/>
        <v>0</v>
      </c>
    </row>
    <row r="86" spans="1:10" ht="18">
      <c r="A86" s="48"/>
      <c r="B86" s="58"/>
      <c r="C86" s="6" t="s">
        <v>138</v>
      </c>
      <c r="D86" s="11" t="s">
        <v>128</v>
      </c>
      <c r="E86" s="7" t="s">
        <v>359</v>
      </c>
      <c r="F86" s="8"/>
      <c r="G86" s="8"/>
      <c r="H86" s="8">
        <f>F86*G86</f>
        <v>0</v>
      </c>
      <c r="I86" s="8">
        <f t="shared" si="12"/>
        <v>0</v>
      </c>
      <c r="J86" s="8">
        <f>H86+I86</f>
        <v>0</v>
      </c>
    </row>
    <row r="87" spans="1:10" ht="18">
      <c r="A87" s="48"/>
      <c r="B87" s="58"/>
      <c r="C87" s="6" t="s">
        <v>139</v>
      </c>
      <c r="D87" s="11" t="s">
        <v>140</v>
      </c>
      <c r="E87" s="7" t="s">
        <v>359</v>
      </c>
      <c r="F87" s="8"/>
      <c r="G87" s="8"/>
      <c r="H87" s="8">
        <f>F87*G87</f>
        <v>0</v>
      </c>
      <c r="I87" s="8">
        <f t="shared" si="12"/>
        <v>0</v>
      </c>
      <c r="J87" s="8">
        <f>H87+I87</f>
        <v>0</v>
      </c>
    </row>
    <row r="88" spans="1:10" ht="18">
      <c r="A88" s="48"/>
      <c r="B88" s="58"/>
      <c r="C88" s="6" t="s">
        <v>141</v>
      </c>
      <c r="D88" s="11" t="s">
        <v>142</v>
      </c>
      <c r="E88" s="7" t="s">
        <v>359</v>
      </c>
      <c r="F88" s="8"/>
      <c r="G88" s="8"/>
      <c r="H88" s="8">
        <f t="shared" si="16"/>
        <v>0</v>
      </c>
      <c r="I88" s="8">
        <f t="shared" si="12"/>
        <v>0</v>
      </c>
      <c r="J88" s="8">
        <f t="shared" si="17"/>
        <v>0</v>
      </c>
    </row>
    <row r="89" spans="1:10" ht="18">
      <c r="A89" s="48"/>
      <c r="B89" s="58"/>
      <c r="C89" s="6" t="s">
        <v>143</v>
      </c>
      <c r="D89" s="11" t="s">
        <v>144</v>
      </c>
      <c r="E89" s="7" t="s">
        <v>359</v>
      </c>
      <c r="F89" s="8"/>
      <c r="G89" s="8"/>
      <c r="H89" s="8">
        <f t="shared" si="16"/>
        <v>0</v>
      </c>
      <c r="I89" s="8">
        <f t="shared" si="12"/>
        <v>0</v>
      </c>
      <c r="J89" s="8">
        <f t="shared" si="17"/>
        <v>0</v>
      </c>
    </row>
    <row r="90" spans="1:10" ht="18">
      <c r="A90" s="48"/>
      <c r="B90" s="58"/>
      <c r="C90" s="6" t="s">
        <v>145</v>
      </c>
      <c r="D90" s="11" t="s">
        <v>146</v>
      </c>
      <c r="E90" s="7" t="s">
        <v>359</v>
      </c>
      <c r="F90" s="8"/>
      <c r="G90" s="8"/>
      <c r="H90" s="8">
        <f t="shared" si="16"/>
        <v>0</v>
      </c>
      <c r="I90" s="8">
        <f t="shared" si="12"/>
        <v>0</v>
      </c>
      <c r="J90" s="8">
        <f t="shared" si="17"/>
        <v>0</v>
      </c>
    </row>
    <row r="91" spans="1:10" ht="21">
      <c r="A91" s="48"/>
      <c r="B91" s="58"/>
      <c r="C91" s="6" t="s">
        <v>147</v>
      </c>
      <c r="D91" s="11" t="s">
        <v>384</v>
      </c>
      <c r="E91" s="7" t="s">
        <v>359</v>
      </c>
      <c r="F91" s="8"/>
      <c r="G91" s="8"/>
      <c r="H91" s="8">
        <f t="shared" si="16"/>
        <v>0</v>
      </c>
      <c r="I91" s="8">
        <f t="shared" si="12"/>
        <v>0</v>
      </c>
      <c r="J91" s="8">
        <f t="shared" si="17"/>
        <v>0</v>
      </c>
    </row>
    <row r="92" spans="1:10" ht="18">
      <c r="A92" s="48"/>
      <c r="B92" s="58"/>
      <c r="C92" s="6" t="s">
        <v>148</v>
      </c>
      <c r="D92" s="11" t="s">
        <v>149</v>
      </c>
      <c r="E92" s="7" t="s">
        <v>359</v>
      </c>
      <c r="F92" s="8"/>
      <c r="G92" s="8"/>
      <c r="H92" s="8">
        <f t="shared" si="16"/>
        <v>0</v>
      </c>
      <c r="I92" s="8">
        <f t="shared" si="12"/>
        <v>0</v>
      </c>
      <c r="J92" s="8">
        <f t="shared" si="17"/>
        <v>0</v>
      </c>
    </row>
    <row r="93" spans="1:10" ht="21">
      <c r="A93" s="48"/>
      <c r="B93" s="58"/>
      <c r="C93" s="6" t="s">
        <v>385</v>
      </c>
      <c r="D93" s="11" t="s">
        <v>386</v>
      </c>
      <c r="E93" s="7" t="s">
        <v>359</v>
      </c>
      <c r="F93" s="8"/>
      <c r="G93" s="8"/>
      <c r="H93" s="8">
        <f t="shared" si="16"/>
        <v>0</v>
      </c>
      <c r="I93" s="8">
        <f t="shared" si="12"/>
        <v>0</v>
      </c>
      <c r="J93" s="8">
        <f t="shared" si="17"/>
        <v>0</v>
      </c>
    </row>
    <row r="94" spans="1:10" ht="21">
      <c r="A94" s="48"/>
      <c r="B94" s="58"/>
      <c r="C94" s="6" t="s">
        <v>387</v>
      </c>
      <c r="D94" s="11" t="s">
        <v>388</v>
      </c>
      <c r="E94" s="7" t="s">
        <v>359</v>
      </c>
      <c r="F94" s="8"/>
      <c r="G94" s="8"/>
      <c r="H94" s="8">
        <f t="shared" si="16"/>
        <v>0</v>
      </c>
      <c r="I94" s="8">
        <f t="shared" si="12"/>
        <v>0</v>
      </c>
      <c r="J94" s="8">
        <f t="shared" si="17"/>
        <v>0</v>
      </c>
    </row>
    <row r="95" spans="1:10" ht="12.75">
      <c r="A95" s="48"/>
      <c r="B95" s="10"/>
      <c r="C95" s="6"/>
      <c r="D95" s="13" t="s">
        <v>296</v>
      </c>
      <c r="E95" s="7"/>
      <c r="F95" s="8"/>
      <c r="G95" s="8"/>
      <c r="H95" s="91">
        <f>H94+H93+H92+H91+H90+H89+H88+H87+H86+H85+H84+H83+H81+H80+H79+H78+H77+H76+H75+H74+H72+H71+H70+H69+H68+H66+H65+H64+H63+H62+H61+H60+H59+H58+H57+H56+H55+H54+H53</f>
        <v>0</v>
      </c>
      <c r="I95" s="91">
        <f>I94+I93+I92+I91+I90+I89+I88+I87+I86+I85+I84+I83+I81+I80+I79+I78+I77+I76+I75+I74+I72+I71+I70+I69+I68+I66+I65+I64+I63+I62+I61+I60+I59+I58+I57+I56+I55+I54+I53</f>
        <v>0</v>
      </c>
      <c r="J95" s="91">
        <f>J94+J93+J92+J91+J90+J89+J88+J87+J86+J85+J84+J83+J81+J80+J79+J78+J77+J76+J75+J74+J72+J71+J70+J69+J68+J66+J65+J64+J63+J62+J61+J60+J59+J58+J57+J56+J55+J54+J53</f>
        <v>0</v>
      </c>
    </row>
    <row r="96" spans="1:10" ht="12.75">
      <c r="A96" s="49"/>
      <c r="B96" s="53"/>
      <c r="C96" s="54"/>
      <c r="D96" s="54"/>
      <c r="E96" s="54"/>
      <c r="F96" s="54"/>
      <c r="G96" s="54"/>
      <c r="H96" s="54"/>
      <c r="I96" s="54"/>
      <c r="J96" s="55"/>
    </row>
    <row r="97" spans="1:10" ht="12.75">
      <c r="A97" s="47" t="s">
        <v>150</v>
      </c>
      <c r="B97" s="56" t="s">
        <v>151</v>
      </c>
      <c r="C97" s="6" t="s">
        <v>152</v>
      </c>
      <c r="D97" s="11" t="s">
        <v>153</v>
      </c>
      <c r="E97" s="7" t="s">
        <v>14</v>
      </c>
      <c r="F97" s="8"/>
      <c r="G97" s="8"/>
      <c r="H97" s="8">
        <f aca="true" t="shared" si="18" ref="H97:H115">F97*G97</f>
        <v>0</v>
      </c>
      <c r="I97" s="8">
        <f aca="true" t="shared" si="19" ref="I97:I126">H97*0.23</f>
        <v>0</v>
      </c>
      <c r="J97" s="8">
        <f aca="true" t="shared" si="20" ref="J97:J115">H97+I97</f>
        <v>0</v>
      </c>
    </row>
    <row r="98" spans="1:10" ht="21">
      <c r="A98" s="48"/>
      <c r="B98" s="56"/>
      <c r="C98" s="6" t="s">
        <v>154</v>
      </c>
      <c r="D98" s="11" t="s">
        <v>155</v>
      </c>
      <c r="E98" s="7" t="s">
        <v>14</v>
      </c>
      <c r="F98" s="8"/>
      <c r="G98" s="8"/>
      <c r="H98" s="8">
        <f t="shared" si="18"/>
        <v>0</v>
      </c>
      <c r="I98" s="8">
        <f t="shared" si="19"/>
        <v>0</v>
      </c>
      <c r="J98" s="8">
        <f t="shared" si="20"/>
        <v>0</v>
      </c>
    </row>
    <row r="99" spans="1:10" ht="21">
      <c r="A99" s="48"/>
      <c r="B99" s="56"/>
      <c r="C99" s="6" t="s">
        <v>156</v>
      </c>
      <c r="D99" s="11" t="s">
        <v>157</v>
      </c>
      <c r="E99" s="7" t="s">
        <v>14</v>
      </c>
      <c r="F99" s="8"/>
      <c r="G99" s="8"/>
      <c r="H99" s="8">
        <f t="shared" si="18"/>
        <v>0</v>
      </c>
      <c r="I99" s="8">
        <f t="shared" si="19"/>
        <v>0</v>
      </c>
      <c r="J99" s="8">
        <f t="shared" si="20"/>
        <v>0</v>
      </c>
    </row>
    <row r="100" spans="1:10" ht="21">
      <c r="A100" s="48"/>
      <c r="B100" s="56"/>
      <c r="C100" s="6" t="s">
        <v>158</v>
      </c>
      <c r="D100" s="11" t="s">
        <v>159</v>
      </c>
      <c r="E100" s="7" t="s">
        <v>14</v>
      </c>
      <c r="F100" s="8"/>
      <c r="G100" s="8"/>
      <c r="H100" s="8">
        <f t="shared" si="18"/>
        <v>0</v>
      </c>
      <c r="I100" s="8">
        <f t="shared" si="19"/>
        <v>0</v>
      </c>
      <c r="J100" s="8">
        <f t="shared" si="20"/>
        <v>0</v>
      </c>
    </row>
    <row r="101" spans="1:10" ht="21">
      <c r="A101" s="48"/>
      <c r="B101" s="56"/>
      <c r="C101" s="6" t="s">
        <v>160</v>
      </c>
      <c r="D101" s="11" t="s">
        <v>161</v>
      </c>
      <c r="E101" s="7" t="s">
        <v>14</v>
      </c>
      <c r="F101" s="8"/>
      <c r="G101" s="8"/>
      <c r="H101" s="8">
        <f t="shared" si="18"/>
        <v>0</v>
      </c>
      <c r="I101" s="8">
        <f t="shared" si="19"/>
        <v>0</v>
      </c>
      <c r="J101" s="8">
        <f t="shared" si="20"/>
        <v>0</v>
      </c>
    </row>
    <row r="102" spans="1:10" ht="12.75">
      <c r="A102" s="48"/>
      <c r="B102" s="56"/>
      <c r="C102" s="6" t="s">
        <v>162</v>
      </c>
      <c r="D102" s="11" t="s">
        <v>163</v>
      </c>
      <c r="E102" s="7" t="s">
        <v>14</v>
      </c>
      <c r="F102" s="8"/>
      <c r="G102" s="8"/>
      <c r="H102" s="8">
        <f t="shared" si="18"/>
        <v>0</v>
      </c>
      <c r="I102" s="8">
        <f t="shared" si="19"/>
        <v>0</v>
      </c>
      <c r="J102" s="8">
        <f t="shared" si="20"/>
        <v>0</v>
      </c>
    </row>
    <row r="103" spans="1:10" ht="12.75">
      <c r="A103" s="48"/>
      <c r="B103" s="56"/>
      <c r="C103" s="6" t="s">
        <v>164</v>
      </c>
      <c r="D103" s="11" t="s">
        <v>165</v>
      </c>
      <c r="E103" s="7" t="s">
        <v>14</v>
      </c>
      <c r="F103" s="8"/>
      <c r="G103" s="8"/>
      <c r="H103" s="8">
        <f t="shared" si="18"/>
        <v>0</v>
      </c>
      <c r="I103" s="8">
        <f t="shared" si="19"/>
        <v>0</v>
      </c>
      <c r="J103" s="8">
        <f t="shared" si="20"/>
        <v>0</v>
      </c>
    </row>
    <row r="104" spans="1:10" ht="12.75">
      <c r="A104" s="48"/>
      <c r="B104" s="56"/>
      <c r="C104" s="6" t="s">
        <v>166</v>
      </c>
      <c r="D104" s="11" t="s">
        <v>167</v>
      </c>
      <c r="E104" s="7" t="s">
        <v>14</v>
      </c>
      <c r="F104" s="8"/>
      <c r="G104" s="8"/>
      <c r="H104" s="8">
        <f t="shared" si="18"/>
        <v>0</v>
      </c>
      <c r="I104" s="8">
        <f t="shared" si="19"/>
        <v>0</v>
      </c>
      <c r="J104" s="8">
        <f t="shared" si="20"/>
        <v>0</v>
      </c>
    </row>
    <row r="105" spans="1:10" ht="12.75">
      <c r="A105" s="48"/>
      <c r="B105" s="56"/>
      <c r="C105" s="6" t="s">
        <v>168</v>
      </c>
      <c r="D105" s="11" t="s">
        <v>169</v>
      </c>
      <c r="E105" s="7" t="s">
        <v>14</v>
      </c>
      <c r="F105" s="8"/>
      <c r="G105" s="8"/>
      <c r="H105" s="8">
        <f t="shared" si="18"/>
        <v>0</v>
      </c>
      <c r="I105" s="8">
        <f t="shared" si="19"/>
        <v>0</v>
      </c>
      <c r="J105" s="8">
        <f t="shared" si="20"/>
        <v>0</v>
      </c>
    </row>
    <row r="106" spans="1:10" ht="12.75">
      <c r="A106" s="48"/>
      <c r="B106" s="56"/>
      <c r="C106" s="6" t="s">
        <v>170</v>
      </c>
      <c r="D106" s="11" t="s">
        <v>171</v>
      </c>
      <c r="E106" s="7" t="s">
        <v>14</v>
      </c>
      <c r="F106" s="8"/>
      <c r="G106" s="8"/>
      <c r="H106" s="8">
        <f t="shared" si="18"/>
        <v>0</v>
      </c>
      <c r="I106" s="8">
        <f t="shared" si="19"/>
        <v>0</v>
      </c>
      <c r="J106" s="8">
        <f t="shared" si="20"/>
        <v>0</v>
      </c>
    </row>
    <row r="107" spans="1:10" ht="12.75">
      <c r="A107" s="48"/>
      <c r="B107" s="56"/>
      <c r="C107" s="6" t="s">
        <v>389</v>
      </c>
      <c r="D107" s="11" t="s">
        <v>390</v>
      </c>
      <c r="E107" s="7" t="s">
        <v>14</v>
      </c>
      <c r="F107" s="8"/>
      <c r="G107" s="8"/>
      <c r="H107" s="8">
        <f>F107*G107</f>
        <v>0</v>
      </c>
      <c r="I107" s="8">
        <f t="shared" si="19"/>
        <v>0</v>
      </c>
      <c r="J107" s="8">
        <f>H107+I107</f>
        <v>0</v>
      </c>
    </row>
    <row r="108" spans="1:10" ht="12.75">
      <c r="A108" s="48"/>
      <c r="B108" s="56"/>
      <c r="C108" s="6" t="s">
        <v>172</v>
      </c>
      <c r="D108" s="11" t="s">
        <v>173</v>
      </c>
      <c r="E108" s="7" t="s">
        <v>14</v>
      </c>
      <c r="F108" s="8"/>
      <c r="G108" s="8"/>
      <c r="H108" s="8">
        <f t="shared" si="18"/>
        <v>0</v>
      </c>
      <c r="I108" s="8">
        <f t="shared" si="19"/>
        <v>0</v>
      </c>
      <c r="J108" s="8">
        <f t="shared" si="20"/>
        <v>0</v>
      </c>
    </row>
    <row r="109" spans="1:10" ht="12.75">
      <c r="A109" s="48"/>
      <c r="B109" s="56"/>
      <c r="C109" s="6" t="s">
        <v>174</v>
      </c>
      <c r="D109" s="11" t="s">
        <v>175</v>
      </c>
      <c r="E109" s="7" t="s">
        <v>14</v>
      </c>
      <c r="F109" s="8"/>
      <c r="G109" s="8"/>
      <c r="H109" s="8">
        <f t="shared" si="18"/>
        <v>0</v>
      </c>
      <c r="I109" s="8">
        <f t="shared" si="19"/>
        <v>0</v>
      </c>
      <c r="J109" s="8">
        <f t="shared" si="20"/>
        <v>0</v>
      </c>
    </row>
    <row r="110" spans="1:10" ht="21">
      <c r="A110" s="48"/>
      <c r="B110" s="56"/>
      <c r="C110" s="6" t="s">
        <v>176</v>
      </c>
      <c r="D110" s="11" t="s">
        <v>177</v>
      </c>
      <c r="E110" s="7" t="s">
        <v>14</v>
      </c>
      <c r="F110" s="8"/>
      <c r="G110" s="8"/>
      <c r="H110" s="8">
        <f t="shared" si="18"/>
        <v>0</v>
      </c>
      <c r="I110" s="8">
        <f t="shared" si="19"/>
        <v>0</v>
      </c>
      <c r="J110" s="8">
        <f t="shared" si="20"/>
        <v>0</v>
      </c>
    </row>
    <row r="111" spans="1:10" ht="21">
      <c r="A111" s="48"/>
      <c r="B111" s="56"/>
      <c r="C111" s="6" t="s">
        <v>178</v>
      </c>
      <c r="D111" s="11" t="s">
        <v>179</v>
      </c>
      <c r="E111" s="7" t="s">
        <v>14</v>
      </c>
      <c r="F111" s="8"/>
      <c r="G111" s="8"/>
      <c r="H111" s="8">
        <f t="shared" si="18"/>
        <v>0</v>
      </c>
      <c r="I111" s="8">
        <f t="shared" si="19"/>
        <v>0</v>
      </c>
      <c r="J111" s="8">
        <f t="shared" si="20"/>
        <v>0</v>
      </c>
    </row>
    <row r="112" spans="1:10" ht="12.75">
      <c r="A112" s="48"/>
      <c r="B112" s="56"/>
      <c r="C112" s="6" t="s">
        <v>391</v>
      </c>
      <c r="D112" s="11" t="s">
        <v>392</v>
      </c>
      <c r="E112" s="7" t="s">
        <v>14</v>
      </c>
      <c r="F112" s="8"/>
      <c r="G112" s="8"/>
      <c r="H112" s="8">
        <f>F112*G112</f>
        <v>0</v>
      </c>
      <c r="I112" s="8">
        <f t="shared" si="19"/>
        <v>0</v>
      </c>
      <c r="J112" s="8">
        <f>H112+I112</f>
        <v>0</v>
      </c>
    </row>
    <row r="113" spans="1:10" ht="12.75">
      <c r="A113" s="48"/>
      <c r="B113" s="56"/>
      <c r="C113" s="6" t="s">
        <v>393</v>
      </c>
      <c r="D113" s="11" t="s">
        <v>394</v>
      </c>
      <c r="E113" s="7" t="s">
        <v>14</v>
      </c>
      <c r="F113" s="8"/>
      <c r="G113" s="8"/>
      <c r="H113" s="8">
        <f>F113*G113</f>
        <v>0</v>
      </c>
      <c r="I113" s="8">
        <f t="shared" si="19"/>
        <v>0</v>
      </c>
      <c r="J113" s="8">
        <f>H113+I113</f>
        <v>0</v>
      </c>
    </row>
    <row r="114" spans="1:10" ht="21">
      <c r="A114" s="48"/>
      <c r="B114" s="56"/>
      <c r="C114" s="6" t="s">
        <v>180</v>
      </c>
      <c r="D114" s="11" t="s">
        <v>181</v>
      </c>
      <c r="E114" s="7" t="s">
        <v>65</v>
      </c>
      <c r="F114" s="8"/>
      <c r="G114" s="8"/>
      <c r="H114" s="8">
        <f t="shared" si="18"/>
        <v>0</v>
      </c>
      <c r="I114" s="8">
        <f t="shared" si="19"/>
        <v>0</v>
      </c>
      <c r="J114" s="8">
        <f t="shared" si="20"/>
        <v>0</v>
      </c>
    </row>
    <row r="115" spans="1:10" ht="21">
      <c r="A115" s="48"/>
      <c r="B115" s="56"/>
      <c r="C115" s="6" t="s">
        <v>182</v>
      </c>
      <c r="D115" s="11" t="s">
        <v>183</v>
      </c>
      <c r="E115" s="7" t="s">
        <v>65</v>
      </c>
      <c r="F115" s="8"/>
      <c r="G115" s="8"/>
      <c r="H115" s="8">
        <f t="shared" si="18"/>
        <v>0</v>
      </c>
      <c r="I115" s="8">
        <f t="shared" si="19"/>
        <v>0</v>
      </c>
      <c r="J115" s="8">
        <f t="shared" si="20"/>
        <v>0</v>
      </c>
    </row>
    <row r="116" spans="1:10" ht="12.75">
      <c r="A116" s="48"/>
      <c r="B116" s="53"/>
      <c r="C116" s="54"/>
      <c r="D116" s="54"/>
      <c r="E116" s="54"/>
      <c r="F116" s="54"/>
      <c r="G116" s="54"/>
      <c r="H116" s="54"/>
      <c r="I116" s="54"/>
      <c r="J116" s="55"/>
    </row>
    <row r="117" spans="1:10" ht="12.75">
      <c r="A117" s="48"/>
      <c r="B117" s="56" t="s">
        <v>184</v>
      </c>
      <c r="C117" s="11" t="s">
        <v>185</v>
      </c>
      <c r="D117" s="11" t="s">
        <v>186</v>
      </c>
      <c r="E117" s="12" t="s">
        <v>187</v>
      </c>
      <c r="F117" s="8"/>
      <c r="G117" s="8"/>
      <c r="H117" s="8">
        <f>F117*G117</f>
        <v>0</v>
      </c>
      <c r="I117" s="8">
        <f t="shared" si="19"/>
        <v>0</v>
      </c>
      <c r="J117" s="8">
        <f>H117+I117</f>
        <v>0</v>
      </c>
    </row>
    <row r="118" spans="1:10" ht="12.75">
      <c r="A118" s="48"/>
      <c r="B118" s="56"/>
      <c r="C118" s="11" t="s">
        <v>188</v>
      </c>
      <c r="D118" s="11" t="s">
        <v>189</v>
      </c>
      <c r="E118" s="12" t="s">
        <v>187</v>
      </c>
      <c r="F118" s="8"/>
      <c r="G118" s="8"/>
      <c r="H118" s="8">
        <f>F118*G118</f>
        <v>0</v>
      </c>
      <c r="I118" s="8">
        <f t="shared" si="19"/>
        <v>0</v>
      </c>
      <c r="J118" s="8">
        <f>H118+I118</f>
        <v>0</v>
      </c>
    </row>
    <row r="119" spans="1:10" ht="12.75">
      <c r="A119" s="48"/>
      <c r="B119" s="56"/>
      <c r="C119" s="11" t="s">
        <v>190</v>
      </c>
      <c r="D119" s="11" t="s">
        <v>191</v>
      </c>
      <c r="E119" s="12" t="s">
        <v>82</v>
      </c>
      <c r="F119" s="8"/>
      <c r="G119" s="8"/>
      <c r="H119" s="8">
        <f>F119*G119</f>
        <v>0</v>
      </c>
      <c r="I119" s="8">
        <f t="shared" si="19"/>
        <v>0</v>
      </c>
      <c r="J119" s="8">
        <f>H119+I119</f>
        <v>0</v>
      </c>
    </row>
    <row r="120" spans="1:10" ht="21">
      <c r="A120" s="48"/>
      <c r="B120" s="56"/>
      <c r="C120" s="11" t="s">
        <v>192</v>
      </c>
      <c r="D120" s="11" t="s">
        <v>193</v>
      </c>
      <c r="E120" s="12" t="s">
        <v>82</v>
      </c>
      <c r="F120" s="8"/>
      <c r="G120" s="8"/>
      <c r="H120" s="8">
        <f>F120*G120</f>
        <v>0</v>
      </c>
      <c r="I120" s="8">
        <f t="shared" si="19"/>
        <v>0</v>
      </c>
      <c r="J120" s="8">
        <f>H120+I120</f>
        <v>0</v>
      </c>
    </row>
    <row r="121" spans="1:10" ht="12.75">
      <c r="A121" s="48"/>
      <c r="B121" s="53"/>
      <c r="C121" s="54"/>
      <c r="D121" s="54"/>
      <c r="E121" s="54"/>
      <c r="F121" s="54"/>
      <c r="G121" s="54"/>
      <c r="H121" s="54"/>
      <c r="I121" s="54"/>
      <c r="J121" s="55"/>
    </row>
    <row r="122" spans="1:10" ht="12" customHeight="1">
      <c r="A122" s="48"/>
      <c r="B122" s="63" t="s">
        <v>194</v>
      </c>
      <c r="C122" s="6" t="s">
        <v>195</v>
      </c>
      <c r="D122" s="11" t="s">
        <v>196</v>
      </c>
      <c r="E122" s="7" t="s">
        <v>14</v>
      </c>
      <c r="F122" s="8"/>
      <c r="G122" s="8"/>
      <c r="H122" s="8">
        <f>F122*G122</f>
        <v>0</v>
      </c>
      <c r="I122" s="8">
        <f t="shared" si="19"/>
        <v>0</v>
      </c>
      <c r="J122" s="8">
        <f>H122+I122</f>
        <v>0</v>
      </c>
    </row>
    <row r="123" spans="1:10" ht="21">
      <c r="A123" s="48"/>
      <c r="B123" s="64"/>
      <c r="C123" s="6" t="s">
        <v>197</v>
      </c>
      <c r="D123" s="11" t="s">
        <v>198</v>
      </c>
      <c r="E123" s="7" t="s">
        <v>14</v>
      </c>
      <c r="F123" s="8"/>
      <c r="G123" s="8"/>
      <c r="H123" s="8">
        <f>F123*G123</f>
        <v>0</v>
      </c>
      <c r="I123" s="8">
        <f t="shared" si="19"/>
        <v>0</v>
      </c>
      <c r="J123" s="8">
        <f>H123+I123</f>
        <v>0</v>
      </c>
    </row>
    <row r="124" spans="1:10" ht="12.75">
      <c r="A124" s="48"/>
      <c r="B124" s="64"/>
      <c r="C124" s="6" t="s">
        <v>199</v>
      </c>
      <c r="D124" s="11" t="s">
        <v>200</v>
      </c>
      <c r="E124" s="7" t="s">
        <v>14</v>
      </c>
      <c r="F124" s="8"/>
      <c r="G124" s="8"/>
      <c r="H124" s="8">
        <f>F124*G124</f>
        <v>0</v>
      </c>
      <c r="I124" s="8">
        <f t="shared" si="19"/>
        <v>0</v>
      </c>
      <c r="J124" s="8">
        <f>H124+I124</f>
        <v>0</v>
      </c>
    </row>
    <row r="125" spans="1:10" ht="12.75">
      <c r="A125" s="48"/>
      <c r="B125" s="64"/>
      <c r="C125" s="6" t="s">
        <v>201</v>
      </c>
      <c r="D125" s="11" t="s">
        <v>202</v>
      </c>
      <c r="E125" s="7" t="s">
        <v>14</v>
      </c>
      <c r="F125" s="8"/>
      <c r="G125" s="8"/>
      <c r="H125" s="8">
        <f>F125*G125</f>
        <v>0</v>
      </c>
      <c r="I125" s="8">
        <f t="shared" si="19"/>
        <v>0</v>
      </c>
      <c r="J125" s="8">
        <f>H125+I125</f>
        <v>0</v>
      </c>
    </row>
    <row r="126" spans="1:10" ht="21">
      <c r="A126" s="48"/>
      <c r="B126" s="65"/>
      <c r="C126" s="6" t="s">
        <v>395</v>
      </c>
      <c r="D126" s="11" t="s">
        <v>396</v>
      </c>
      <c r="E126" s="7" t="s">
        <v>359</v>
      </c>
      <c r="F126" s="8"/>
      <c r="G126" s="8"/>
      <c r="H126" s="8">
        <f>F126*G126</f>
        <v>0</v>
      </c>
      <c r="I126" s="8">
        <f t="shared" si="19"/>
        <v>0</v>
      </c>
      <c r="J126" s="8">
        <f>H126+I126</f>
        <v>0</v>
      </c>
    </row>
    <row r="127" spans="1:10" ht="12.75">
      <c r="A127" s="48"/>
      <c r="B127" s="12"/>
      <c r="C127" s="6"/>
      <c r="D127" s="13" t="s">
        <v>297</v>
      </c>
      <c r="E127" s="7"/>
      <c r="F127" s="8"/>
      <c r="G127" s="8"/>
      <c r="H127" s="91">
        <f>H97+H98+H99+H100+H101+H102+H103+H104+H105+H106+H108+H109+H110+H111+H112+H113+H114+H115+H117+H118+H119+H120+H122+H123+H124+H125+H126</f>
        <v>0</v>
      </c>
      <c r="I127" s="91">
        <f>I97+I98+I99+I100+I101+I102+I103+I104+I105+I106+I108+I109+I110+I111+I112+I113+I114+I115+I117+I118+I119+I120+I122+I123+I124+I125+I126</f>
        <v>0</v>
      </c>
      <c r="J127" s="91">
        <f>J97+J98+J99+J100+J101+J102+J103+J104+J105+J106+J108+J109+J110+J111+J112+J113+J114+J115+J117+J118+J119+J120+J122+J123+J124+J125+J126</f>
        <v>0</v>
      </c>
    </row>
    <row r="128" spans="1:10" ht="12.75">
      <c r="A128" s="49"/>
      <c r="B128" s="53"/>
      <c r="C128" s="54"/>
      <c r="D128" s="54"/>
      <c r="E128" s="54"/>
      <c r="F128" s="54"/>
      <c r="G128" s="54"/>
      <c r="H128" s="54"/>
      <c r="I128" s="54"/>
      <c r="J128" s="55"/>
    </row>
    <row r="129" spans="1:10" ht="21">
      <c r="A129" s="47" t="s">
        <v>203</v>
      </c>
      <c r="B129" s="58" t="s">
        <v>204</v>
      </c>
      <c r="C129" s="6" t="s">
        <v>205</v>
      </c>
      <c r="D129" s="11" t="s">
        <v>206</v>
      </c>
      <c r="E129" s="7" t="s">
        <v>82</v>
      </c>
      <c r="F129" s="8"/>
      <c r="G129" s="8"/>
      <c r="H129" s="8">
        <f>F129*G129</f>
        <v>0</v>
      </c>
      <c r="I129" s="8">
        <f aca="true" t="shared" si="21" ref="I129:I170">H129*0.23</f>
        <v>0</v>
      </c>
      <c r="J129" s="8">
        <f>H129+I129</f>
        <v>0</v>
      </c>
    </row>
    <row r="130" spans="1:10" ht="12.75">
      <c r="A130" s="48"/>
      <c r="B130" s="58"/>
      <c r="C130" s="6" t="s">
        <v>207</v>
      </c>
      <c r="D130" s="11" t="s">
        <v>208</v>
      </c>
      <c r="E130" s="7" t="s">
        <v>82</v>
      </c>
      <c r="F130" s="8"/>
      <c r="G130" s="8"/>
      <c r="H130" s="8">
        <f>F130*G130</f>
        <v>0</v>
      </c>
      <c r="I130" s="8">
        <f t="shared" si="21"/>
        <v>0</v>
      </c>
      <c r="J130" s="8">
        <f>H130+I130</f>
        <v>0</v>
      </c>
    </row>
    <row r="131" spans="1:10" ht="12.75">
      <c r="A131" s="48"/>
      <c r="B131" s="59"/>
      <c r="C131" s="60"/>
      <c r="D131" s="60"/>
      <c r="E131" s="60"/>
      <c r="F131" s="60"/>
      <c r="G131" s="60"/>
      <c r="H131" s="60"/>
      <c r="I131" s="60"/>
      <c r="J131" s="61"/>
    </row>
    <row r="132" spans="1:10" ht="21">
      <c r="A132" s="48"/>
      <c r="B132" s="58" t="s">
        <v>209</v>
      </c>
      <c r="C132" s="11" t="s">
        <v>210</v>
      </c>
      <c r="D132" s="11" t="s">
        <v>211</v>
      </c>
      <c r="E132" s="12" t="s">
        <v>14</v>
      </c>
      <c r="F132" s="8"/>
      <c r="G132" s="8"/>
      <c r="H132" s="8">
        <f aca="true" t="shared" si="22" ref="H132:H169">F132*G132</f>
        <v>0</v>
      </c>
      <c r="I132" s="8">
        <f t="shared" si="21"/>
        <v>0</v>
      </c>
      <c r="J132" s="8">
        <f>H132+I132</f>
        <v>0</v>
      </c>
    </row>
    <row r="133" spans="1:10" ht="12.75">
      <c r="A133" s="48"/>
      <c r="B133" s="58"/>
      <c r="C133" s="11" t="s">
        <v>212</v>
      </c>
      <c r="D133" s="11" t="s">
        <v>213</v>
      </c>
      <c r="E133" s="12" t="s">
        <v>131</v>
      </c>
      <c r="F133" s="8"/>
      <c r="G133" s="8"/>
      <c r="H133" s="8">
        <f t="shared" si="22"/>
        <v>0</v>
      </c>
      <c r="I133" s="8">
        <f t="shared" si="21"/>
        <v>0</v>
      </c>
      <c r="J133" s="8">
        <f>H133+I133</f>
        <v>0</v>
      </c>
    </row>
    <row r="134" spans="1:10" ht="12.75">
      <c r="A134" s="48"/>
      <c r="B134" s="53"/>
      <c r="C134" s="54"/>
      <c r="D134" s="54"/>
      <c r="E134" s="54"/>
      <c r="F134" s="54"/>
      <c r="G134" s="54"/>
      <c r="H134" s="54"/>
      <c r="I134" s="54"/>
      <c r="J134" s="55"/>
    </row>
    <row r="135" spans="1:10" ht="12.75">
      <c r="A135" s="48"/>
      <c r="B135" s="58" t="s">
        <v>214</v>
      </c>
      <c r="C135" s="11" t="s">
        <v>215</v>
      </c>
      <c r="D135" s="11" t="s">
        <v>216</v>
      </c>
      <c r="E135" s="12" t="s">
        <v>14</v>
      </c>
      <c r="F135" s="8"/>
      <c r="G135" s="8"/>
      <c r="H135" s="8">
        <f t="shared" si="22"/>
        <v>0</v>
      </c>
      <c r="I135" s="8">
        <f t="shared" si="21"/>
        <v>0</v>
      </c>
      <c r="J135" s="8">
        <f>H135+I135</f>
        <v>0</v>
      </c>
    </row>
    <row r="136" spans="1:10" ht="21">
      <c r="A136" s="48"/>
      <c r="B136" s="58"/>
      <c r="C136" s="11" t="s">
        <v>217</v>
      </c>
      <c r="D136" s="11" t="s">
        <v>218</v>
      </c>
      <c r="E136" s="12" t="s">
        <v>14</v>
      </c>
      <c r="F136" s="8"/>
      <c r="G136" s="8"/>
      <c r="H136" s="8">
        <f t="shared" si="22"/>
        <v>0</v>
      </c>
      <c r="I136" s="8">
        <f t="shared" si="21"/>
        <v>0</v>
      </c>
      <c r="J136" s="8">
        <f>H136+I136</f>
        <v>0</v>
      </c>
    </row>
    <row r="137" spans="1:10" ht="21">
      <c r="A137" s="48"/>
      <c r="B137" s="58"/>
      <c r="C137" s="11" t="s">
        <v>219</v>
      </c>
      <c r="D137" s="11" t="s">
        <v>220</v>
      </c>
      <c r="E137" s="12" t="s">
        <v>14</v>
      </c>
      <c r="F137" s="8"/>
      <c r="G137" s="8"/>
      <c r="H137" s="8">
        <f t="shared" si="22"/>
        <v>0</v>
      </c>
      <c r="I137" s="8">
        <f t="shared" si="21"/>
        <v>0</v>
      </c>
      <c r="J137" s="8">
        <f>H137+I137</f>
        <v>0</v>
      </c>
    </row>
    <row r="138" spans="1:10" ht="12.75">
      <c r="A138" s="48"/>
      <c r="B138" s="53"/>
      <c r="C138" s="54"/>
      <c r="D138" s="54"/>
      <c r="E138" s="54"/>
      <c r="F138" s="54"/>
      <c r="G138" s="54"/>
      <c r="H138" s="54"/>
      <c r="I138" s="54"/>
      <c r="J138" s="55"/>
    </row>
    <row r="139" spans="1:10" ht="19.5" customHeight="1">
      <c r="A139" s="48"/>
      <c r="B139" s="63" t="s">
        <v>221</v>
      </c>
      <c r="C139" s="6" t="s">
        <v>222</v>
      </c>
      <c r="D139" s="11" t="s">
        <v>223</v>
      </c>
      <c r="E139" s="7" t="s">
        <v>14</v>
      </c>
      <c r="F139" s="8"/>
      <c r="G139" s="8"/>
      <c r="H139" s="8">
        <f t="shared" si="22"/>
        <v>0</v>
      </c>
      <c r="I139" s="8">
        <f t="shared" si="21"/>
        <v>0</v>
      </c>
      <c r="J139" s="8">
        <f aca="true" t="shared" si="23" ref="J139:J144">H139+I139</f>
        <v>0</v>
      </c>
    </row>
    <row r="140" spans="1:10" ht="21">
      <c r="A140" s="48"/>
      <c r="B140" s="64"/>
      <c r="C140" s="6" t="s">
        <v>224</v>
      </c>
      <c r="D140" s="11" t="s">
        <v>225</v>
      </c>
      <c r="E140" s="7" t="s">
        <v>14</v>
      </c>
      <c r="F140" s="8"/>
      <c r="G140" s="8"/>
      <c r="H140" s="8">
        <f t="shared" si="22"/>
        <v>0</v>
      </c>
      <c r="I140" s="8">
        <f t="shared" si="21"/>
        <v>0</v>
      </c>
      <c r="J140" s="8">
        <f t="shared" si="23"/>
        <v>0</v>
      </c>
    </row>
    <row r="141" spans="1:10" ht="18">
      <c r="A141" s="48"/>
      <c r="B141" s="64"/>
      <c r="C141" s="6" t="s">
        <v>397</v>
      </c>
      <c r="D141" s="11" t="s">
        <v>398</v>
      </c>
      <c r="E141" s="7" t="s">
        <v>359</v>
      </c>
      <c r="F141" s="8"/>
      <c r="G141" s="8"/>
      <c r="H141" s="8">
        <f>F141*G141</f>
        <v>0</v>
      </c>
      <c r="I141" s="8">
        <f t="shared" si="21"/>
        <v>0</v>
      </c>
      <c r="J141" s="8">
        <f t="shared" si="23"/>
        <v>0</v>
      </c>
    </row>
    <row r="142" spans="1:10" ht="18">
      <c r="A142" s="48"/>
      <c r="B142" s="64"/>
      <c r="C142" s="6" t="s">
        <v>399</v>
      </c>
      <c r="D142" s="11" t="s">
        <v>400</v>
      </c>
      <c r="E142" s="7" t="s">
        <v>359</v>
      </c>
      <c r="F142" s="8"/>
      <c r="G142" s="8"/>
      <c r="H142" s="8">
        <f>F142*G142</f>
        <v>0</v>
      </c>
      <c r="I142" s="8">
        <f t="shared" si="21"/>
        <v>0</v>
      </c>
      <c r="J142" s="8">
        <f t="shared" si="23"/>
        <v>0</v>
      </c>
    </row>
    <row r="143" spans="1:10" ht="21">
      <c r="A143" s="48"/>
      <c r="B143" s="64"/>
      <c r="C143" s="6" t="s">
        <v>401</v>
      </c>
      <c r="D143" s="11" t="s">
        <v>402</v>
      </c>
      <c r="E143" s="7" t="s">
        <v>359</v>
      </c>
      <c r="F143" s="8"/>
      <c r="G143" s="8"/>
      <c r="H143" s="8">
        <f>F143*G143</f>
        <v>0</v>
      </c>
      <c r="I143" s="8">
        <f t="shared" si="21"/>
        <v>0</v>
      </c>
      <c r="J143" s="8">
        <f t="shared" si="23"/>
        <v>0</v>
      </c>
    </row>
    <row r="144" spans="1:10" ht="18">
      <c r="A144" s="48"/>
      <c r="B144" s="65"/>
      <c r="C144" s="6" t="s">
        <v>403</v>
      </c>
      <c r="D144" s="11" t="s">
        <v>404</v>
      </c>
      <c r="E144" s="7" t="s">
        <v>359</v>
      </c>
      <c r="F144" s="8"/>
      <c r="G144" s="8"/>
      <c r="H144" s="8">
        <f>F144*G144</f>
        <v>0</v>
      </c>
      <c r="I144" s="8">
        <f t="shared" si="21"/>
        <v>0</v>
      </c>
      <c r="J144" s="8">
        <f t="shared" si="23"/>
        <v>0</v>
      </c>
    </row>
    <row r="145" spans="1:10" ht="12.75">
      <c r="A145" s="48"/>
      <c r="B145" s="53"/>
      <c r="C145" s="54"/>
      <c r="D145" s="54"/>
      <c r="E145" s="54"/>
      <c r="F145" s="54"/>
      <c r="G145" s="54"/>
      <c r="H145" s="54"/>
      <c r="I145" s="54"/>
      <c r="J145" s="55"/>
    </row>
    <row r="146" spans="1:10" ht="12" customHeight="1">
      <c r="A146" s="48"/>
      <c r="B146" s="66" t="s">
        <v>226</v>
      </c>
      <c r="C146" s="6" t="s">
        <v>227</v>
      </c>
      <c r="D146" s="11" t="s">
        <v>228</v>
      </c>
      <c r="E146" s="7" t="s">
        <v>82</v>
      </c>
      <c r="F146" s="8"/>
      <c r="G146" s="8"/>
      <c r="H146" s="8">
        <f t="shared" si="22"/>
        <v>0</v>
      </c>
      <c r="I146" s="8">
        <f t="shared" si="21"/>
        <v>0</v>
      </c>
      <c r="J146" s="8">
        <f aca="true" t="shared" si="24" ref="J146:J152">H146+I146</f>
        <v>0</v>
      </c>
    </row>
    <row r="147" spans="1:10" ht="12.75">
      <c r="A147" s="48"/>
      <c r="B147" s="67"/>
      <c r="C147" s="6" t="s">
        <v>229</v>
      </c>
      <c r="D147" s="11" t="s">
        <v>230</v>
      </c>
      <c r="E147" s="7" t="s">
        <v>82</v>
      </c>
      <c r="F147" s="8"/>
      <c r="G147" s="8"/>
      <c r="H147" s="8">
        <f t="shared" si="22"/>
        <v>0</v>
      </c>
      <c r="I147" s="8">
        <f t="shared" si="21"/>
        <v>0</v>
      </c>
      <c r="J147" s="8">
        <f t="shared" si="24"/>
        <v>0</v>
      </c>
    </row>
    <row r="148" spans="1:10" ht="12.75">
      <c r="A148" s="48"/>
      <c r="B148" s="67"/>
      <c r="C148" s="6" t="s">
        <v>231</v>
      </c>
      <c r="D148" s="11" t="s">
        <v>232</v>
      </c>
      <c r="E148" s="7" t="s">
        <v>82</v>
      </c>
      <c r="F148" s="8"/>
      <c r="G148" s="8"/>
      <c r="H148" s="8">
        <f t="shared" si="22"/>
        <v>0</v>
      </c>
      <c r="I148" s="8">
        <f t="shared" si="21"/>
        <v>0</v>
      </c>
      <c r="J148" s="8">
        <f t="shared" si="24"/>
        <v>0</v>
      </c>
    </row>
    <row r="149" spans="1:10" ht="12.75">
      <c r="A149" s="48"/>
      <c r="B149" s="67"/>
      <c r="C149" s="6" t="s">
        <v>233</v>
      </c>
      <c r="D149" s="11" t="s">
        <v>234</v>
      </c>
      <c r="E149" s="7" t="s">
        <v>82</v>
      </c>
      <c r="F149" s="8"/>
      <c r="G149" s="8"/>
      <c r="H149" s="8">
        <f t="shared" si="22"/>
        <v>0</v>
      </c>
      <c r="I149" s="8">
        <f t="shared" si="21"/>
        <v>0</v>
      </c>
      <c r="J149" s="8">
        <f t="shared" si="24"/>
        <v>0</v>
      </c>
    </row>
    <row r="150" spans="1:10" ht="12.75">
      <c r="A150" s="48"/>
      <c r="B150" s="67"/>
      <c r="C150" s="6" t="s">
        <v>235</v>
      </c>
      <c r="D150" s="11" t="s">
        <v>236</v>
      </c>
      <c r="E150" s="7" t="s">
        <v>82</v>
      </c>
      <c r="F150" s="8"/>
      <c r="G150" s="8"/>
      <c r="H150" s="8">
        <f t="shared" si="22"/>
        <v>0</v>
      </c>
      <c r="I150" s="8">
        <f t="shared" si="21"/>
        <v>0</v>
      </c>
      <c r="J150" s="8">
        <f t="shared" si="24"/>
        <v>0</v>
      </c>
    </row>
    <row r="151" spans="1:10" ht="12.75">
      <c r="A151" s="48"/>
      <c r="B151" s="67"/>
      <c r="C151" s="6" t="s">
        <v>405</v>
      </c>
      <c r="D151" s="11" t="s">
        <v>406</v>
      </c>
      <c r="E151" s="7" t="s">
        <v>82</v>
      </c>
      <c r="F151" s="8"/>
      <c r="G151" s="8"/>
      <c r="H151" s="8">
        <f>F151*G151</f>
        <v>0</v>
      </c>
      <c r="I151" s="8">
        <f t="shared" si="21"/>
        <v>0</v>
      </c>
      <c r="J151" s="8">
        <f t="shared" si="24"/>
        <v>0</v>
      </c>
    </row>
    <row r="152" spans="1:10" ht="12.75">
      <c r="A152" s="48"/>
      <c r="B152" s="68"/>
      <c r="C152" s="6" t="s">
        <v>407</v>
      </c>
      <c r="D152" s="11" t="s">
        <v>408</v>
      </c>
      <c r="E152" s="7" t="s">
        <v>131</v>
      </c>
      <c r="F152" s="8"/>
      <c r="G152" s="8"/>
      <c r="H152" s="8">
        <f>F152*G152</f>
        <v>0</v>
      </c>
      <c r="I152" s="8">
        <f t="shared" si="21"/>
        <v>0</v>
      </c>
      <c r="J152" s="8">
        <f t="shared" si="24"/>
        <v>0</v>
      </c>
    </row>
    <row r="153" spans="1:10" ht="12.75">
      <c r="A153" s="48"/>
      <c r="B153" s="53"/>
      <c r="C153" s="54"/>
      <c r="D153" s="54"/>
      <c r="E153" s="54"/>
      <c r="F153" s="54"/>
      <c r="G153" s="54"/>
      <c r="H153" s="54"/>
      <c r="I153" s="54"/>
      <c r="J153" s="55"/>
    </row>
    <row r="154" spans="1:10" ht="21">
      <c r="A154" s="48"/>
      <c r="B154" s="56" t="s">
        <v>237</v>
      </c>
      <c r="C154" s="11" t="s">
        <v>238</v>
      </c>
      <c r="D154" s="11" t="s">
        <v>239</v>
      </c>
      <c r="E154" s="12" t="s">
        <v>14</v>
      </c>
      <c r="F154" s="8"/>
      <c r="G154" s="8"/>
      <c r="H154" s="8">
        <f t="shared" si="22"/>
        <v>0</v>
      </c>
      <c r="I154" s="8">
        <f t="shared" si="21"/>
        <v>0</v>
      </c>
      <c r="J154" s="8">
        <f aca="true" t="shared" si="25" ref="J154:J160">H154+I154</f>
        <v>0</v>
      </c>
    </row>
    <row r="155" spans="1:10" ht="12.75">
      <c r="A155" s="48"/>
      <c r="B155" s="56"/>
      <c r="C155" s="11" t="s">
        <v>240</v>
      </c>
      <c r="D155" s="11" t="s">
        <v>409</v>
      </c>
      <c r="E155" s="12" t="s">
        <v>14</v>
      </c>
      <c r="F155" s="8"/>
      <c r="G155" s="8"/>
      <c r="H155" s="8">
        <f t="shared" si="22"/>
        <v>0</v>
      </c>
      <c r="I155" s="8">
        <f t="shared" si="21"/>
        <v>0</v>
      </c>
      <c r="J155" s="8">
        <f t="shared" si="25"/>
        <v>0</v>
      </c>
    </row>
    <row r="156" spans="1:10" ht="12.75">
      <c r="A156" s="48"/>
      <c r="B156" s="56"/>
      <c r="C156" s="11" t="s">
        <v>410</v>
      </c>
      <c r="D156" s="11" t="s">
        <v>411</v>
      </c>
      <c r="E156" s="12" t="s">
        <v>14</v>
      </c>
      <c r="F156" s="8"/>
      <c r="G156" s="8"/>
      <c r="H156" s="8">
        <f>F156*G156</f>
        <v>0</v>
      </c>
      <c r="I156" s="8">
        <f t="shared" si="21"/>
        <v>0</v>
      </c>
      <c r="J156" s="8">
        <f>H156+I156</f>
        <v>0</v>
      </c>
    </row>
    <row r="157" spans="1:10" ht="12.75">
      <c r="A157" s="48"/>
      <c r="B157" s="56"/>
      <c r="C157" s="11" t="s">
        <v>241</v>
      </c>
      <c r="D157" s="11" t="s">
        <v>412</v>
      </c>
      <c r="E157" s="12" t="s">
        <v>14</v>
      </c>
      <c r="F157" s="8"/>
      <c r="G157" s="8"/>
      <c r="H157" s="8">
        <f t="shared" si="22"/>
        <v>0</v>
      </c>
      <c r="I157" s="8">
        <f t="shared" si="21"/>
        <v>0</v>
      </c>
      <c r="J157" s="8">
        <f t="shared" si="25"/>
        <v>0</v>
      </c>
    </row>
    <row r="158" spans="1:10" ht="12.75">
      <c r="A158" s="48"/>
      <c r="B158" s="56"/>
      <c r="C158" s="11" t="s">
        <v>242</v>
      </c>
      <c r="D158" s="11" t="s">
        <v>243</v>
      </c>
      <c r="E158" s="12" t="s">
        <v>14</v>
      </c>
      <c r="F158" s="8"/>
      <c r="G158" s="8"/>
      <c r="H158" s="8">
        <f t="shared" si="22"/>
        <v>0</v>
      </c>
      <c r="I158" s="8">
        <f t="shared" si="21"/>
        <v>0</v>
      </c>
      <c r="J158" s="8">
        <f t="shared" si="25"/>
        <v>0</v>
      </c>
    </row>
    <row r="159" spans="1:10" ht="12.75">
      <c r="A159" s="48"/>
      <c r="B159" s="56"/>
      <c r="C159" s="11" t="s">
        <v>244</v>
      </c>
      <c r="D159" s="11" t="s">
        <v>245</v>
      </c>
      <c r="E159" s="12" t="s">
        <v>14</v>
      </c>
      <c r="F159" s="8"/>
      <c r="G159" s="8"/>
      <c r="H159" s="8">
        <f t="shared" si="22"/>
        <v>0</v>
      </c>
      <c r="I159" s="8">
        <f t="shared" si="21"/>
        <v>0</v>
      </c>
      <c r="J159" s="8">
        <f t="shared" si="25"/>
        <v>0</v>
      </c>
    </row>
    <row r="160" spans="1:10" ht="21">
      <c r="A160" s="48"/>
      <c r="B160" s="56"/>
      <c r="C160" s="11" t="s">
        <v>246</v>
      </c>
      <c r="D160" s="11" t="s">
        <v>247</v>
      </c>
      <c r="E160" s="12" t="s">
        <v>14</v>
      </c>
      <c r="F160" s="8"/>
      <c r="G160" s="8"/>
      <c r="H160" s="8">
        <f t="shared" si="22"/>
        <v>0</v>
      </c>
      <c r="I160" s="8">
        <f t="shared" si="21"/>
        <v>0</v>
      </c>
      <c r="J160" s="8">
        <f t="shared" si="25"/>
        <v>0</v>
      </c>
    </row>
    <row r="161" spans="1:10" ht="12.75">
      <c r="A161" s="48"/>
      <c r="B161" s="53"/>
      <c r="C161" s="54"/>
      <c r="D161" s="54"/>
      <c r="E161" s="54"/>
      <c r="F161" s="54"/>
      <c r="G161" s="54"/>
      <c r="H161" s="54"/>
      <c r="I161" s="54"/>
      <c r="J161" s="55"/>
    </row>
    <row r="162" spans="1:10" ht="12.75">
      <c r="A162" s="48"/>
      <c r="B162" s="58" t="s">
        <v>248</v>
      </c>
      <c r="C162" s="11" t="s">
        <v>249</v>
      </c>
      <c r="D162" s="11" t="s">
        <v>250</v>
      </c>
      <c r="E162" s="12" t="s">
        <v>251</v>
      </c>
      <c r="F162" s="8"/>
      <c r="G162" s="8"/>
      <c r="H162" s="8">
        <f t="shared" si="22"/>
        <v>0</v>
      </c>
      <c r="I162" s="8">
        <f t="shared" si="21"/>
        <v>0</v>
      </c>
      <c r="J162" s="8">
        <f>H162+I162</f>
        <v>0</v>
      </c>
    </row>
    <row r="163" spans="1:10" ht="12.75">
      <c r="A163" s="48"/>
      <c r="B163" s="58"/>
      <c r="C163" s="11" t="s">
        <v>252</v>
      </c>
      <c r="D163" s="11" t="s">
        <v>253</v>
      </c>
      <c r="E163" s="12" t="s">
        <v>251</v>
      </c>
      <c r="F163" s="8"/>
      <c r="G163" s="8"/>
      <c r="H163" s="8">
        <f t="shared" si="22"/>
        <v>0</v>
      </c>
      <c r="I163" s="8">
        <f t="shared" si="21"/>
        <v>0</v>
      </c>
      <c r="J163" s="8">
        <f>H163+I163</f>
        <v>0</v>
      </c>
    </row>
    <row r="164" spans="1:10" ht="21">
      <c r="A164" s="48"/>
      <c r="B164" s="58"/>
      <c r="C164" s="11" t="s">
        <v>413</v>
      </c>
      <c r="D164" s="11" t="s">
        <v>414</v>
      </c>
      <c r="E164" s="12" t="s">
        <v>251</v>
      </c>
      <c r="F164" s="8"/>
      <c r="G164" s="8"/>
      <c r="H164" s="8">
        <f>F164*G164</f>
        <v>0</v>
      </c>
      <c r="I164" s="8">
        <f t="shared" si="21"/>
        <v>0</v>
      </c>
      <c r="J164" s="8">
        <f>H164+I164</f>
        <v>0</v>
      </c>
    </row>
    <row r="165" spans="1:10" ht="21">
      <c r="A165" s="48"/>
      <c r="B165" s="58"/>
      <c r="C165" s="11" t="s">
        <v>254</v>
      </c>
      <c r="D165" s="11" t="s">
        <v>255</v>
      </c>
      <c r="E165" s="12" t="s">
        <v>14</v>
      </c>
      <c r="F165" s="8"/>
      <c r="G165" s="8"/>
      <c r="H165" s="8">
        <f t="shared" si="22"/>
        <v>0</v>
      </c>
      <c r="I165" s="8">
        <f t="shared" si="21"/>
        <v>0</v>
      </c>
      <c r="J165" s="8">
        <f>H165+I165</f>
        <v>0</v>
      </c>
    </row>
    <row r="166" spans="1:10" ht="12.75">
      <c r="A166" s="48"/>
      <c r="B166" s="50"/>
      <c r="C166" s="51"/>
      <c r="D166" s="51"/>
      <c r="E166" s="51"/>
      <c r="F166" s="51"/>
      <c r="G166" s="51"/>
      <c r="H166" s="51"/>
      <c r="I166" s="51"/>
      <c r="J166" s="52"/>
    </row>
    <row r="167" spans="1:10" ht="12" customHeight="1">
      <c r="A167" s="48"/>
      <c r="B167" s="63" t="s">
        <v>256</v>
      </c>
      <c r="C167" s="11" t="s">
        <v>257</v>
      </c>
      <c r="D167" s="11" t="s">
        <v>258</v>
      </c>
      <c r="E167" s="12" t="s">
        <v>251</v>
      </c>
      <c r="F167" s="8"/>
      <c r="G167" s="8"/>
      <c r="H167" s="8">
        <f t="shared" si="22"/>
        <v>0</v>
      </c>
      <c r="I167" s="8">
        <f t="shared" si="21"/>
        <v>0</v>
      </c>
      <c r="J167" s="8">
        <f>H167+I167</f>
        <v>0</v>
      </c>
    </row>
    <row r="168" spans="1:10" ht="12.75">
      <c r="A168" s="48"/>
      <c r="B168" s="64"/>
      <c r="C168" s="11" t="s">
        <v>259</v>
      </c>
      <c r="D168" s="11" t="s">
        <v>415</v>
      </c>
      <c r="E168" s="12" t="s">
        <v>251</v>
      </c>
      <c r="F168" s="8"/>
      <c r="G168" s="8"/>
      <c r="H168" s="8">
        <f>F168*G168</f>
        <v>0</v>
      </c>
      <c r="I168" s="8">
        <f t="shared" si="21"/>
        <v>0</v>
      </c>
      <c r="J168" s="8">
        <f>H168+I168</f>
        <v>0</v>
      </c>
    </row>
    <row r="169" spans="1:10" ht="12.75">
      <c r="A169" s="48"/>
      <c r="B169" s="64"/>
      <c r="C169" s="11" t="s">
        <v>259</v>
      </c>
      <c r="D169" s="11" t="s">
        <v>416</v>
      </c>
      <c r="E169" s="12" t="s">
        <v>251</v>
      </c>
      <c r="F169" s="8"/>
      <c r="G169" s="8"/>
      <c r="H169" s="8">
        <f t="shared" si="22"/>
        <v>0</v>
      </c>
      <c r="I169" s="8">
        <f t="shared" si="21"/>
        <v>0</v>
      </c>
      <c r="J169" s="8">
        <f>H169+I169</f>
        <v>0</v>
      </c>
    </row>
    <row r="170" spans="1:10" ht="12.75">
      <c r="A170" s="48"/>
      <c r="B170" s="64"/>
      <c r="C170" s="11" t="s">
        <v>417</v>
      </c>
      <c r="D170" s="11" t="s">
        <v>418</v>
      </c>
      <c r="E170" s="12" t="s">
        <v>251</v>
      </c>
      <c r="F170" s="8"/>
      <c r="G170" s="8"/>
      <c r="H170" s="8">
        <f>F170*G170</f>
        <v>0</v>
      </c>
      <c r="I170" s="8">
        <f t="shared" si="21"/>
        <v>0</v>
      </c>
      <c r="J170" s="8">
        <f>H170+I170</f>
        <v>0</v>
      </c>
    </row>
    <row r="171" spans="1:10" ht="12.75">
      <c r="A171" s="48"/>
      <c r="B171" s="65"/>
      <c r="C171" s="6"/>
      <c r="D171" s="13" t="s">
        <v>298</v>
      </c>
      <c r="E171" s="7"/>
      <c r="F171" s="8"/>
      <c r="G171" s="8"/>
      <c r="H171" s="91">
        <f>H169+H170+H168+H167+H165+H164+H163+H162+H160+H159+H158+H157+H156+H155+H154+H152+H151+H150+H149+H148+H147+H146+H144+H143+H142+H141+H140+H139+H137+H136+H135+H133+H132+H130+H129</f>
        <v>0</v>
      </c>
      <c r="I171" s="91">
        <f>I169+I170+I168+I167+I165+I164+I163+I162+I160+I159+I158+I157+I156+I155+I154+I152+I151+I150+I149+I148+I147+I146+I144+I143+I142+I141+I140+I139+I137+I136+I135+I133+I132+I130+I129</f>
        <v>0</v>
      </c>
      <c r="J171" s="91">
        <f>J169+J170+J168+J167+J165+J164+J163+J162+J160+J159+J158+J157+J156+J155+J154+J152+J151+J150+J149+J148+J147+J146+J144+J143+J142+J141+J140+J139+J137+J136+J135+J133+J132+J130+J129</f>
        <v>0</v>
      </c>
    </row>
    <row r="172" spans="1:10" ht="12.75">
      <c r="A172" s="49"/>
      <c r="B172" s="53"/>
      <c r="C172" s="54"/>
      <c r="D172" s="54"/>
      <c r="E172" s="54"/>
      <c r="F172" s="54"/>
      <c r="G172" s="54"/>
      <c r="H172" s="54"/>
      <c r="I172" s="54"/>
      <c r="J172" s="55"/>
    </row>
    <row r="173" spans="1:10" ht="31.5">
      <c r="A173" s="47" t="s">
        <v>260</v>
      </c>
      <c r="B173" s="58" t="s">
        <v>261</v>
      </c>
      <c r="C173" s="11" t="s">
        <v>262</v>
      </c>
      <c r="D173" s="11" t="s">
        <v>419</v>
      </c>
      <c r="E173" s="12" t="s">
        <v>251</v>
      </c>
      <c r="F173" s="8"/>
      <c r="G173" s="8"/>
      <c r="H173" s="8">
        <f>F173*G173</f>
        <v>0</v>
      </c>
      <c r="I173" s="8">
        <f aca="true" t="shared" si="26" ref="I173:I202">H173*0.23</f>
        <v>0</v>
      </c>
      <c r="J173" s="8">
        <f>H173+I173</f>
        <v>0</v>
      </c>
    </row>
    <row r="174" spans="1:10" ht="21">
      <c r="A174" s="48"/>
      <c r="B174" s="58"/>
      <c r="C174" s="11" t="s">
        <v>420</v>
      </c>
      <c r="D174" s="11" t="s">
        <v>421</v>
      </c>
      <c r="E174" s="12" t="s">
        <v>251</v>
      </c>
      <c r="F174" s="8"/>
      <c r="G174" s="8"/>
      <c r="H174" s="8">
        <f>F174*G174</f>
        <v>0</v>
      </c>
      <c r="I174" s="8">
        <f t="shared" si="26"/>
        <v>0</v>
      </c>
      <c r="J174" s="8">
        <f>H174+I174</f>
        <v>0</v>
      </c>
    </row>
    <row r="175" spans="1:10" ht="21">
      <c r="A175" s="48"/>
      <c r="B175" s="58"/>
      <c r="C175" s="11" t="s">
        <v>422</v>
      </c>
      <c r="D175" s="11" t="s">
        <v>423</v>
      </c>
      <c r="E175" s="12" t="s">
        <v>251</v>
      </c>
      <c r="F175" s="8"/>
      <c r="G175" s="8"/>
      <c r="H175" s="8">
        <f>F175*G175</f>
        <v>0</v>
      </c>
      <c r="I175" s="8">
        <f t="shared" si="26"/>
        <v>0</v>
      </c>
      <c r="J175" s="8">
        <f>H175+I175</f>
        <v>0</v>
      </c>
    </row>
    <row r="176" spans="1:10" ht="21">
      <c r="A176" s="48"/>
      <c r="B176" s="58"/>
      <c r="C176" s="11" t="s">
        <v>263</v>
      </c>
      <c r="D176" s="11" t="s">
        <v>424</v>
      </c>
      <c r="E176" s="12" t="s">
        <v>251</v>
      </c>
      <c r="F176" s="8"/>
      <c r="G176" s="8"/>
      <c r="H176" s="8">
        <f>F176*G176</f>
        <v>0</v>
      </c>
      <c r="I176" s="8">
        <f t="shared" si="26"/>
        <v>0</v>
      </c>
      <c r="J176" s="8">
        <f>H176+I176</f>
        <v>0</v>
      </c>
    </row>
    <row r="177" spans="1:10" ht="12.75">
      <c r="A177" s="48"/>
      <c r="B177" s="58"/>
      <c r="C177" s="11" t="s">
        <v>425</v>
      </c>
      <c r="D177" s="11" t="s">
        <v>426</v>
      </c>
      <c r="E177" s="12" t="s">
        <v>427</v>
      </c>
      <c r="F177" s="8"/>
      <c r="G177" s="8"/>
      <c r="H177" s="8">
        <f>F177*G177</f>
        <v>0</v>
      </c>
      <c r="I177" s="8">
        <f t="shared" si="26"/>
        <v>0</v>
      </c>
      <c r="J177" s="8">
        <f>H177+I177</f>
        <v>0</v>
      </c>
    </row>
    <row r="178" spans="1:10" ht="12.75">
      <c r="A178" s="48"/>
      <c r="B178" s="53"/>
      <c r="C178" s="54"/>
      <c r="D178" s="54"/>
      <c r="E178" s="54"/>
      <c r="F178" s="54"/>
      <c r="G178" s="54"/>
      <c r="H178" s="54"/>
      <c r="I178" s="54"/>
      <c r="J178" s="55"/>
    </row>
    <row r="179" spans="1:10" ht="12.75">
      <c r="A179" s="48"/>
      <c r="B179" s="58" t="s">
        <v>264</v>
      </c>
      <c r="C179" s="11" t="s">
        <v>265</v>
      </c>
      <c r="D179" s="11" t="s">
        <v>266</v>
      </c>
      <c r="E179" s="12" t="s">
        <v>251</v>
      </c>
      <c r="F179" s="8"/>
      <c r="G179" s="8"/>
      <c r="H179" s="8">
        <f>F179*G179</f>
        <v>0</v>
      </c>
      <c r="I179" s="8">
        <f t="shared" si="26"/>
        <v>0</v>
      </c>
      <c r="J179" s="8">
        <f>H179+I179</f>
        <v>0</v>
      </c>
    </row>
    <row r="180" spans="1:10" ht="21">
      <c r="A180" s="48"/>
      <c r="B180" s="58"/>
      <c r="C180" s="11" t="s">
        <v>267</v>
      </c>
      <c r="D180" s="11" t="s">
        <v>268</v>
      </c>
      <c r="E180" s="12" t="s">
        <v>251</v>
      </c>
      <c r="F180" s="8"/>
      <c r="G180" s="8"/>
      <c r="H180" s="8">
        <f aca="true" t="shared" si="27" ref="H180:H187">F180*G180</f>
        <v>0</v>
      </c>
      <c r="I180" s="8">
        <f t="shared" si="26"/>
        <v>0</v>
      </c>
      <c r="J180" s="8">
        <f aca="true" t="shared" si="28" ref="J180:J187">H180+I180</f>
        <v>0</v>
      </c>
    </row>
    <row r="181" spans="1:10" ht="31.5">
      <c r="A181" s="48"/>
      <c r="B181" s="58"/>
      <c r="C181" s="11" t="s">
        <v>428</v>
      </c>
      <c r="D181" s="11" t="s">
        <v>429</v>
      </c>
      <c r="E181" s="12" t="s">
        <v>430</v>
      </c>
      <c r="F181" s="8"/>
      <c r="G181" s="8"/>
      <c r="H181" s="8">
        <f t="shared" si="27"/>
        <v>0</v>
      </c>
      <c r="I181" s="8">
        <f t="shared" si="26"/>
        <v>0</v>
      </c>
      <c r="J181" s="8">
        <f t="shared" si="28"/>
        <v>0</v>
      </c>
    </row>
    <row r="182" spans="1:10" ht="21">
      <c r="A182" s="48"/>
      <c r="B182" s="58"/>
      <c r="C182" s="11" t="s">
        <v>431</v>
      </c>
      <c r="D182" s="11" t="s">
        <v>432</v>
      </c>
      <c r="E182" s="12" t="s">
        <v>433</v>
      </c>
      <c r="F182" s="8"/>
      <c r="G182" s="8"/>
      <c r="H182" s="8">
        <f t="shared" si="27"/>
        <v>0</v>
      </c>
      <c r="I182" s="8">
        <f t="shared" si="26"/>
        <v>0</v>
      </c>
      <c r="J182" s="8">
        <f t="shared" si="28"/>
        <v>0</v>
      </c>
    </row>
    <row r="183" spans="1:10" ht="21">
      <c r="A183" s="48"/>
      <c r="B183" s="58"/>
      <c r="C183" s="11" t="s">
        <v>434</v>
      </c>
      <c r="D183" s="11" t="s">
        <v>435</v>
      </c>
      <c r="E183" s="12" t="s">
        <v>65</v>
      </c>
      <c r="F183" s="8"/>
      <c r="G183" s="8"/>
      <c r="H183" s="8">
        <f t="shared" si="27"/>
        <v>0</v>
      </c>
      <c r="I183" s="8">
        <f t="shared" si="26"/>
        <v>0</v>
      </c>
      <c r="J183" s="8">
        <f t="shared" si="28"/>
        <v>0</v>
      </c>
    </row>
    <row r="184" spans="1:10" ht="21">
      <c r="A184" s="48"/>
      <c r="B184" s="58"/>
      <c r="C184" s="11" t="s">
        <v>436</v>
      </c>
      <c r="D184" s="11" t="s">
        <v>437</v>
      </c>
      <c r="E184" s="12" t="s">
        <v>65</v>
      </c>
      <c r="F184" s="8"/>
      <c r="G184" s="8"/>
      <c r="H184" s="8">
        <f t="shared" si="27"/>
        <v>0</v>
      </c>
      <c r="I184" s="8">
        <f t="shared" si="26"/>
        <v>0</v>
      </c>
      <c r="J184" s="8">
        <f t="shared" si="28"/>
        <v>0</v>
      </c>
    </row>
    <row r="185" spans="1:10" ht="21">
      <c r="A185" s="48"/>
      <c r="B185" s="58"/>
      <c r="C185" s="11" t="s">
        <v>438</v>
      </c>
      <c r="D185" s="11" t="s">
        <v>439</v>
      </c>
      <c r="E185" s="12" t="s">
        <v>65</v>
      </c>
      <c r="F185" s="8"/>
      <c r="G185" s="8"/>
      <c r="H185" s="8">
        <f t="shared" si="27"/>
        <v>0</v>
      </c>
      <c r="I185" s="8">
        <f t="shared" si="26"/>
        <v>0</v>
      </c>
      <c r="J185" s="8">
        <f t="shared" si="28"/>
        <v>0</v>
      </c>
    </row>
    <row r="186" spans="1:10" ht="21">
      <c r="A186" s="48"/>
      <c r="B186" s="58"/>
      <c r="C186" s="11" t="s">
        <v>440</v>
      </c>
      <c r="D186" s="11" t="s">
        <v>441</v>
      </c>
      <c r="E186" s="12" t="s">
        <v>65</v>
      </c>
      <c r="F186" s="8"/>
      <c r="G186" s="8"/>
      <c r="H186" s="8">
        <f t="shared" si="27"/>
        <v>0</v>
      </c>
      <c r="I186" s="8">
        <f t="shared" si="26"/>
        <v>0</v>
      </c>
      <c r="J186" s="8">
        <f t="shared" si="28"/>
        <v>0</v>
      </c>
    </row>
    <row r="187" spans="1:10" ht="21">
      <c r="A187" s="48"/>
      <c r="B187" s="58"/>
      <c r="C187" s="11" t="s">
        <v>442</v>
      </c>
      <c r="D187" s="11" t="s">
        <v>443</v>
      </c>
      <c r="E187" s="12" t="s">
        <v>65</v>
      </c>
      <c r="F187" s="8"/>
      <c r="G187" s="8"/>
      <c r="H187" s="8">
        <f t="shared" si="27"/>
        <v>0</v>
      </c>
      <c r="I187" s="8">
        <f t="shared" si="26"/>
        <v>0</v>
      </c>
      <c r="J187" s="8">
        <f t="shared" si="28"/>
        <v>0</v>
      </c>
    </row>
    <row r="188" spans="1:10" ht="12.75">
      <c r="A188" s="48"/>
      <c r="B188" s="53"/>
      <c r="C188" s="54"/>
      <c r="D188" s="54"/>
      <c r="E188" s="54"/>
      <c r="F188" s="54"/>
      <c r="G188" s="54"/>
      <c r="H188" s="54"/>
      <c r="I188" s="54"/>
      <c r="J188" s="55"/>
    </row>
    <row r="189" spans="1:10" ht="18">
      <c r="A189" s="48"/>
      <c r="B189" s="58" t="s">
        <v>269</v>
      </c>
      <c r="C189" s="11" t="s">
        <v>270</v>
      </c>
      <c r="D189" s="11" t="s">
        <v>271</v>
      </c>
      <c r="E189" s="12" t="s">
        <v>444</v>
      </c>
      <c r="F189" s="8"/>
      <c r="G189" s="8"/>
      <c r="H189" s="8">
        <f>F189*G189</f>
        <v>0</v>
      </c>
      <c r="I189" s="8">
        <f t="shared" si="26"/>
        <v>0</v>
      </c>
      <c r="J189" s="8">
        <f>H189+I189</f>
        <v>0</v>
      </c>
    </row>
    <row r="190" spans="1:10" ht="21">
      <c r="A190" s="48"/>
      <c r="B190" s="58"/>
      <c r="C190" s="11" t="s">
        <v>272</v>
      </c>
      <c r="D190" s="11" t="s">
        <v>273</v>
      </c>
      <c r="E190" s="12" t="s">
        <v>444</v>
      </c>
      <c r="F190" s="8"/>
      <c r="G190" s="8"/>
      <c r="H190" s="8">
        <f aca="true" t="shared" si="29" ref="H190:H196">F190*G190</f>
        <v>0</v>
      </c>
      <c r="I190" s="8">
        <f t="shared" si="26"/>
        <v>0</v>
      </c>
      <c r="J190" s="8">
        <f aca="true" t="shared" si="30" ref="J190:J196">H190+I190</f>
        <v>0</v>
      </c>
    </row>
    <row r="191" spans="1:10" ht="18">
      <c r="A191" s="48"/>
      <c r="B191" s="58"/>
      <c r="C191" s="11" t="s">
        <v>274</v>
      </c>
      <c r="D191" s="11" t="s">
        <v>275</v>
      </c>
      <c r="E191" s="12" t="s">
        <v>444</v>
      </c>
      <c r="F191" s="8"/>
      <c r="G191" s="8"/>
      <c r="H191" s="8">
        <f t="shared" si="29"/>
        <v>0</v>
      </c>
      <c r="I191" s="8">
        <f t="shared" si="26"/>
        <v>0</v>
      </c>
      <c r="J191" s="8">
        <f t="shared" si="30"/>
        <v>0</v>
      </c>
    </row>
    <row r="192" spans="1:10" ht="21">
      <c r="A192" s="48"/>
      <c r="B192" s="58"/>
      <c r="C192" s="11" t="s">
        <v>276</v>
      </c>
      <c r="D192" s="11" t="s">
        <v>445</v>
      </c>
      <c r="E192" s="12" t="s">
        <v>444</v>
      </c>
      <c r="F192" s="8"/>
      <c r="G192" s="8"/>
      <c r="H192" s="8">
        <f t="shared" si="29"/>
        <v>0</v>
      </c>
      <c r="I192" s="8">
        <f t="shared" si="26"/>
        <v>0</v>
      </c>
      <c r="J192" s="8">
        <f t="shared" si="30"/>
        <v>0</v>
      </c>
    </row>
    <row r="193" spans="1:10" ht="18">
      <c r="A193" s="48"/>
      <c r="B193" s="58"/>
      <c r="C193" s="11" t="s">
        <v>446</v>
      </c>
      <c r="D193" s="11" t="s">
        <v>447</v>
      </c>
      <c r="E193" s="12" t="s">
        <v>444</v>
      </c>
      <c r="F193" s="8"/>
      <c r="G193" s="8"/>
      <c r="H193" s="8">
        <f t="shared" si="29"/>
        <v>0</v>
      </c>
      <c r="I193" s="8">
        <f t="shared" si="26"/>
        <v>0</v>
      </c>
      <c r="J193" s="8">
        <f t="shared" si="30"/>
        <v>0</v>
      </c>
    </row>
    <row r="194" spans="1:10" ht="18">
      <c r="A194" s="48"/>
      <c r="B194" s="58"/>
      <c r="C194" s="11" t="s">
        <v>448</v>
      </c>
      <c r="D194" s="11" t="s">
        <v>449</v>
      </c>
      <c r="E194" s="12" t="s">
        <v>444</v>
      </c>
      <c r="F194" s="8"/>
      <c r="G194" s="8"/>
      <c r="H194" s="8">
        <f t="shared" si="29"/>
        <v>0</v>
      </c>
      <c r="I194" s="8">
        <f t="shared" si="26"/>
        <v>0</v>
      </c>
      <c r="J194" s="8">
        <f t="shared" si="30"/>
        <v>0</v>
      </c>
    </row>
    <row r="195" spans="1:10" ht="18">
      <c r="A195" s="48"/>
      <c r="B195" s="58"/>
      <c r="C195" s="11" t="s">
        <v>450</v>
      </c>
      <c r="D195" s="11" t="s">
        <v>451</v>
      </c>
      <c r="E195" s="12" t="s">
        <v>444</v>
      </c>
      <c r="F195" s="8"/>
      <c r="G195" s="8"/>
      <c r="H195" s="8">
        <f t="shared" si="29"/>
        <v>0</v>
      </c>
      <c r="I195" s="8">
        <f t="shared" si="26"/>
        <v>0</v>
      </c>
      <c r="J195" s="8">
        <f t="shared" si="30"/>
        <v>0</v>
      </c>
    </row>
    <row r="196" spans="1:10" ht="21">
      <c r="A196" s="48"/>
      <c r="B196" s="58"/>
      <c r="C196" s="11" t="s">
        <v>452</v>
      </c>
      <c r="D196" s="11" t="s">
        <v>453</v>
      </c>
      <c r="E196" s="12" t="s">
        <v>444</v>
      </c>
      <c r="F196" s="8"/>
      <c r="G196" s="8"/>
      <c r="H196" s="8">
        <f t="shared" si="29"/>
        <v>0</v>
      </c>
      <c r="I196" s="8">
        <f t="shared" si="26"/>
        <v>0</v>
      </c>
      <c r="J196" s="8">
        <f t="shared" si="30"/>
        <v>0</v>
      </c>
    </row>
    <row r="197" spans="1:10" ht="12.75">
      <c r="A197" s="48"/>
      <c r="B197" s="53"/>
      <c r="C197" s="54"/>
      <c r="D197" s="54"/>
      <c r="E197" s="54"/>
      <c r="F197" s="54"/>
      <c r="G197" s="54"/>
      <c r="H197" s="54"/>
      <c r="I197" s="54"/>
      <c r="J197" s="55"/>
    </row>
    <row r="198" spans="1:10" ht="12.75">
      <c r="A198" s="48"/>
      <c r="B198" s="58" t="s">
        <v>277</v>
      </c>
      <c r="C198" s="11" t="s">
        <v>278</v>
      </c>
      <c r="D198" s="11" t="s">
        <v>279</v>
      </c>
      <c r="E198" s="12" t="s">
        <v>251</v>
      </c>
      <c r="F198" s="8"/>
      <c r="G198" s="8"/>
      <c r="H198" s="8">
        <f>F198*G198</f>
        <v>0</v>
      </c>
      <c r="I198" s="8">
        <f t="shared" si="26"/>
        <v>0</v>
      </c>
      <c r="J198" s="8">
        <f>H198+I198</f>
        <v>0</v>
      </c>
    </row>
    <row r="199" spans="1:10" ht="12.75">
      <c r="A199" s="48"/>
      <c r="B199" s="58"/>
      <c r="C199" s="11" t="s">
        <v>280</v>
      </c>
      <c r="D199" s="11" t="s">
        <v>281</v>
      </c>
      <c r="E199" s="12" t="s">
        <v>282</v>
      </c>
      <c r="F199" s="8"/>
      <c r="G199" s="8"/>
      <c r="H199" s="8">
        <f>F199*G199</f>
        <v>0</v>
      </c>
      <c r="I199" s="8">
        <f t="shared" si="26"/>
        <v>0</v>
      </c>
      <c r="J199" s="8">
        <f>H199+I199</f>
        <v>0</v>
      </c>
    </row>
    <row r="200" spans="1:10" ht="12.75">
      <c r="A200" s="48"/>
      <c r="B200" s="53"/>
      <c r="C200" s="54"/>
      <c r="D200" s="54"/>
      <c r="E200" s="54"/>
      <c r="F200" s="54"/>
      <c r="G200" s="54"/>
      <c r="H200" s="54"/>
      <c r="I200" s="54"/>
      <c r="J200" s="55"/>
    </row>
    <row r="201" spans="1:10" ht="23.25">
      <c r="A201" s="48"/>
      <c r="B201" s="16" t="s">
        <v>283</v>
      </c>
      <c r="C201" s="11" t="s">
        <v>284</v>
      </c>
      <c r="D201" s="11" t="s">
        <v>454</v>
      </c>
      <c r="E201" s="12" t="s">
        <v>65</v>
      </c>
      <c r="F201" s="8"/>
      <c r="G201" s="8"/>
      <c r="H201" s="8">
        <f>F201*G201</f>
        <v>0</v>
      </c>
      <c r="I201" s="8">
        <f t="shared" si="26"/>
        <v>0</v>
      </c>
      <c r="J201" s="8">
        <f>H201+I201</f>
        <v>0</v>
      </c>
    </row>
    <row r="202" spans="1:10" ht="21">
      <c r="A202" s="48"/>
      <c r="B202" s="16"/>
      <c r="C202" s="11" t="s">
        <v>455</v>
      </c>
      <c r="D202" s="11" t="s">
        <v>456</v>
      </c>
      <c r="E202" s="12" t="s">
        <v>65</v>
      </c>
      <c r="F202" s="8"/>
      <c r="G202" s="8"/>
      <c r="H202" s="8">
        <f>F202*G202</f>
        <v>0</v>
      </c>
      <c r="I202" s="8">
        <f t="shared" si="26"/>
        <v>0</v>
      </c>
      <c r="J202" s="8">
        <f>H202+I202</f>
        <v>0</v>
      </c>
    </row>
    <row r="203" spans="1:10" ht="12.75">
      <c r="A203" s="48"/>
      <c r="B203" s="5"/>
      <c r="C203" s="11"/>
      <c r="D203" s="13" t="s">
        <v>299</v>
      </c>
      <c r="E203" s="12"/>
      <c r="F203" s="8"/>
      <c r="G203" s="8"/>
      <c r="H203" s="91">
        <f>H202+H201+H199+H198+H196+H195+H194+H193+H192+H191+H190+H189+H187+H186+H185+H184+H183+H182+H181+H180+H179+H177+H176+H175+H174+H173</f>
        <v>0</v>
      </c>
      <c r="I203" s="91">
        <f>I202+I201+I199+I198+I196+I195+I194+I193+I192+I191+I190+I189+I187+I186+I185+I184+I183+I182+I181+I180+I179+I177+I176+I175+I174+I173</f>
        <v>0</v>
      </c>
      <c r="J203" s="91">
        <f>J202+J201+J199+J198+J196+J195+J194+J193+J192+J191+J190+J189+J187+J186+J185+J184+J183+J182+J181+J180+J179+J177+J176+J175+J174+J173</f>
        <v>0</v>
      </c>
    </row>
    <row r="204" spans="1:10" ht="12.75">
      <c r="A204" s="49"/>
      <c r="B204" s="53"/>
      <c r="C204" s="54"/>
      <c r="D204" s="54"/>
      <c r="E204" s="54"/>
      <c r="F204" s="54"/>
      <c r="G204" s="54"/>
      <c r="H204" s="54"/>
      <c r="I204" s="54"/>
      <c r="J204" s="55"/>
    </row>
    <row r="205" spans="1:10" ht="12.75">
      <c r="A205" s="62" t="s">
        <v>285</v>
      </c>
      <c r="B205" s="58" t="s">
        <v>286</v>
      </c>
      <c r="C205" s="11" t="s">
        <v>287</v>
      </c>
      <c r="D205" s="11" t="s">
        <v>288</v>
      </c>
      <c r="E205" s="12" t="s">
        <v>289</v>
      </c>
      <c r="F205" s="8"/>
      <c r="G205" s="8"/>
      <c r="H205" s="8">
        <f>F205*G205</f>
        <v>0</v>
      </c>
      <c r="I205" s="8">
        <f>H205*0.23</f>
        <v>0</v>
      </c>
      <c r="J205" s="8">
        <f>H205+I205</f>
        <v>0</v>
      </c>
    </row>
    <row r="206" spans="1:10" ht="12.75">
      <c r="A206" s="62"/>
      <c r="B206" s="58"/>
      <c r="C206" s="11" t="s">
        <v>290</v>
      </c>
      <c r="D206" s="11" t="s">
        <v>291</v>
      </c>
      <c r="E206" s="12" t="s">
        <v>91</v>
      </c>
      <c r="F206" s="8"/>
      <c r="G206" s="8"/>
      <c r="H206" s="8">
        <f>F206*G206</f>
        <v>0</v>
      </c>
      <c r="I206" s="8">
        <f aca="true" t="shared" si="31" ref="I206:I213">H206*0.23</f>
        <v>0</v>
      </c>
      <c r="J206" s="8">
        <f>H206+I206</f>
        <v>0</v>
      </c>
    </row>
    <row r="207" spans="1:10" ht="63">
      <c r="A207" s="62"/>
      <c r="B207" s="58"/>
      <c r="C207" s="11" t="s">
        <v>457</v>
      </c>
      <c r="D207" s="11" t="s">
        <v>458</v>
      </c>
      <c r="E207" s="12" t="s">
        <v>459</v>
      </c>
      <c r="F207" s="8"/>
      <c r="G207" s="8"/>
      <c r="H207" s="8">
        <f>F207*G207</f>
        <v>0</v>
      </c>
      <c r="I207" s="8">
        <f t="shared" si="31"/>
        <v>0</v>
      </c>
      <c r="J207" s="8">
        <f>H207+I207</f>
        <v>0</v>
      </c>
    </row>
    <row r="208" spans="1:10" ht="63">
      <c r="A208" s="62"/>
      <c r="B208" s="58"/>
      <c r="C208" s="11" t="s">
        <v>460</v>
      </c>
      <c r="D208" s="11" t="s">
        <v>461</v>
      </c>
      <c r="E208" s="12" t="s">
        <v>459</v>
      </c>
      <c r="F208" s="8"/>
      <c r="G208" s="8"/>
      <c r="H208" s="8">
        <f>F208*G208</f>
        <v>0</v>
      </c>
      <c r="I208" s="8">
        <f t="shared" si="31"/>
        <v>0</v>
      </c>
      <c r="J208" s="8">
        <f>H208+I208</f>
        <v>0</v>
      </c>
    </row>
    <row r="209" spans="1:10" ht="12.75">
      <c r="A209" s="62"/>
      <c r="B209" s="58"/>
      <c r="C209" s="11"/>
      <c r="D209" s="11" t="s">
        <v>462</v>
      </c>
      <c r="E209" s="12"/>
      <c r="F209" s="8"/>
      <c r="G209" s="8"/>
      <c r="H209" s="8"/>
      <c r="I209" s="8"/>
      <c r="J209" s="8"/>
    </row>
    <row r="210" spans="1:10" ht="21">
      <c r="A210" s="62"/>
      <c r="B210" s="58"/>
      <c r="C210" s="11" t="s">
        <v>463</v>
      </c>
      <c r="D210" s="11" t="s">
        <v>464</v>
      </c>
      <c r="E210" s="12" t="s">
        <v>459</v>
      </c>
      <c r="F210" s="8"/>
      <c r="G210" s="8"/>
      <c r="H210" s="8">
        <f>F210*G210</f>
        <v>0</v>
      </c>
      <c r="I210" s="8">
        <f t="shared" si="31"/>
        <v>0</v>
      </c>
      <c r="J210" s="8">
        <f>H210+I210</f>
        <v>0</v>
      </c>
    </row>
    <row r="211" spans="1:10" ht="21">
      <c r="A211" s="62"/>
      <c r="B211" s="58"/>
      <c r="C211" s="11" t="s">
        <v>465</v>
      </c>
      <c r="D211" s="11" t="s">
        <v>466</v>
      </c>
      <c r="E211" s="12" t="s">
        <v>459</v>
      </c>
      <c r="F211" s="8"/>
      <c r="G211" s="8"/>
      <c r="H211" s="8">
        <f>F211*G211</f>
        <v>0</v>
      </c>
      <c r="I211" s="8">
        <f t="shared" si="31"/>
        <v>0</v>
      </c>
      <c r="J211" s="8">
        <f>H211+I211</f>
        <v>0</v>
      </c>
    </row>
    <row r="212" spans="1:10" ht="31.5">
      <c r="A212" s="62"/>
      <c r="B212" s="58"/>
      <c r="C212" s="11" t="s">
        <v>467</v>
      </c>
      <c r="D212" s="11" t="s">
        <v>468</v>
      </c>
      <c r="E212" s="12" t="s">
        <v>459</v>
      </c>
      <c r="F212" s="8"/>
      <c r="G212" s="8"/>
      <c r="H212" s="8">
        <f>F212*G212</f>
        <v>0</v>
      </c>
      <c r="I212" s="8">
        <f t="shared" si="31"/>
        <v>0</v>
      </c>
      <c r="J212" s="8">
        <f>H212+I212</f>
        <v>0</v>
      </c>
    </row>
    <row r="213" spans="1:10" ht="42">
      <c r="A213" s="62"/>
      <c r="B213" s="58"/>
      <c r="C213" s="11" t="s">
        <v>469</v>
      </c>
      <c r="D213" s="11" t="s">
        <v>470</v>
      </c>
      <c r="E213" s="12" t="s">
        <v>459</v>
      </c>
      <c r="F213" s="8"/>
      <c r="G213" s="8"/>
      <c r="H213" s="8">
        <f>F213*G213</f>
        <v>0</v>
      </c>
      <c r="I213" s="8">
        <f t="shared" si="31"/>
        <v>0</v>
      </c>
      <c r="J213" s="8">
        <f>H213+I213</f>
        <v>0</v>
      </c>
    </row>
    <row r="214" spans="1:10" ht="12.75">
      <c r="A214" s="62"/>
      <c r="B214" s="14"/>
      <c r="C214" s="11"/>
      <c r="D214" s="13" t="s">
        <v>300</v>
      </c>
      <c r="E214" s="12"/>
      <c r="F214" s="8"/>
      <c r="G214" s="8"/>
      <c r="H214" s="91">
        <f>H213+H212+H211+H210+H208+H207+H206+H205</f>
        <v>0</v>
      </c>
      <c r="I214" s="91">
        <f>I213+I212+I211+I210+I208+I207+I206+I205</f>
        <v>0</v>
      </c>
      <c r="J214" s="91">
        <f>J213+J212+J211+J210+J208+J207+J206+J205</f>
        <v>0</v>
      </c>
    </row>
    <row r="215" spans="1:10" ht="12.75">
      <c r="A215" s="62"/>
      <c r="B215" s="69"/>
      <c r="C215" s="69"/>
      <c r="D215" s="69"/>
      <c r="E215" s="69"/>
      <c r="F215" s="69"/>
      <c r="G215" s="69"/>
      <c r="H215" s="69"/>
      <c r="I215" s="69"/>
      <c r="J215" s="69"/>
    </row>
    <row r="216" spans="1:10" ht="12.75">
      <c r="A216" s="17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ht="21">
      <c r="A217" s="70" t="s">
        <v>292</v>
      </c>
      <c r="B217" s="71"/>
      <c r="C217" s="71"/>
      <c r="D217" s="71"/>
      <c r="E217" s="71"/>
      <c r="F217" s="71"/>
      <c r="G217" s="72"/>
      <c r="H217" s="3" t="s">
        <v>7</v>
      </c>
      <c r="I217" s="3" t="s">
        <v>8</v>
      </c>
      <c r="J217" s="3" t="s">
        <v>9</v>
      </c>
    </row>
    <row r="218" spans="1:10" ht="12.75">
      <c r="A218" s="73" t="s">
        <v>293</v>
      </c>
      <c r="B218" s="74"/>
      <c r="C218" s="74"/>
      <c r="D218" s="74"/>
      <c r="E218" s="74"/>
      <c r="F218" s="74"/>
      <c r="G218" s="75"/>
      <c r="H218" s="8">
        <f>H12</f>
        <v>0</v>
      </c>
      <c r="I218" s="8">
        <f>I12</f>
        <v>0</v>
      </c>
      <c r="J218" s="8">
        <f>J12</f>
        <v>0</v>
      </c>
    </row>
    <row r="219" spans="1:10" ht="12.75">
      <c r="A219" s="73" t="s">
        <v>294</v>
      </c>
      <c r="B219" s="74"/>
      <c r="C219" s="74"/>
      <c r="D219" s="74"/>
      <c r="E219" s="74"/>
      <c r="F219" s="74"/>
      <c r="G219" s="75"/>
      <c r="H219" s="8">
        <f>H22</f>
        <v>0</v>
      </c>
      <c r="I219" s="8">
        <f>I22</f>
        <v>0</v>
      </c>
      <c r="J219" s="8">
        <f>J22</f>
        <v>0</v>
      </c>
    </row>
    <row r="220" spans="1:10" ht="12.75">
      <c r="A220" s="73" t="s">
        <v>295</v>
      </c>
      <c r="B220" s="74"/>
      <c r="C220" s="74"/>
      <c r="D220" s="74"/>
      <c r="E220" s="74"/>
      <c r="F220" s="74"/>
      <c r="G220" s="75"/>
      <c r="H220" s="8">
        <f>H51</f>
        <v>0</v>
      </c>
      <c r="I220" s="8">
        <f>I51</f>
        <v>0</v>
      </c>
      <c r="J220" s="8">
        <f>J51</f>
        <v>0</v>
      </c>
    </row>
    <row r="221" spans="1:10" ht="12.75">
      <c r="A221" s="73" t="s">
        <v>296</v>
      </c>
      <c r="B221" s="74"/>
      <c r="C221" s="74"/>
      <c r="D221" s="74"/>
      <c r="E221" s="74"/>
      <c r="F221" s="74"/>
      <c r="G221" s="75"/>
      <c r="H221" s="8">
        <f>H95</f>
        <v>0</v>
      </c>
      <c r="I221" s="8">
        <f>I95</f>
        <v>0</v>
      </c>
      <c r="J221" s="8">
        <f>J95</f>
        <v>0</v>
      </c>
    </row>
    <row r="222" spans="1:10" ht="12.75">
      <c r="A222" s="73" t="s">
        <v>297</v>
      </c>
      <c r="B222" s="74"/>
      <c r="C222" s="74"/>
      <c r="D222" s="74"/>
      <c r="E222" s="74"/>
      <c r="F222" s="74"/>
      <c r="G222" s="75"/>
      <c r="H222" s="8">
        <f>H127</f>
        <v>0</v>
      </c>
      <c r="I222" s="8">
        <f>I127</f>
        <v>0</v>
      </c>
      <c r="J222" s="8">
        <f>J127</f>
        <v>0</v>
      </c>
    </row>
    <row r="223" spans="1:10" ht="12.75">
      <c r="A223" s="73" t="s">
        <v>298</v>
      </c>
      <c r="B223" s="74"/>
      <c r="C223" s="74"/>
      <c r="D223" s="74"/>
      <c r="E223" s="74"/>
      <c r="F223" s="74"/>
      <c r="G223" s="75"/>
      <c r="H223" s="8">
        <f>H171</f>
        <v>0</v>
      </c>
      <c r="I223" s="8">
        <f>I171</f>
        <v>0</v>
      </c>
      <c r="J223" s="8">
        <f>J171</f>
        <v>0</v>
      </c>
    </row>
    <row r="224" spans="1:10" ht="12.75">
      <c r="A224" s="73" t="s">
        <v>299</v>
      </c>
      <c r="B224" s="74"/>
      <c r="C224" s="74"/>
      <c r="D224" s="74"/>
      <c r="E224" s="74"/>
      <c r="F224" s="74"/>
      <c r="G224" s="75"/>
      <c r="H224" s="8">
        <f>H203</f>
        <v>0</v>
      </c>
      <c r="I224" s="8">
        <f>I203</f>
        <v>0</v>
      </c>
      <c r="J224" s="8">
        <f>J203</f>
        <v>0</v>
      </c>
    </row>
    <row r="225" spans="1:10" ht="12.75">
      <c r="A225" s="76" t="s">
        <v>300</v>
      </c>
      <c r="B225" s="76"/>
      <c r="C225" s="76"/>
      <c r="D225" s="76"/>
      <c r="E225" s="76"/>
      <c r="F225" s="76"/>
      <c r="G225" s="76"/>
      <c r="H225" s="8">
        <f>H214</f>
        <v>0</v>
      </c>
      <c r="I225" s="8">
        <f>I214</f>
        <v>0</v>
      </c>
      <c r="J225" s="8">
        <f>J214</f>
        <v>0</v>
      </c>
    </row>
    <row r="226" spans="1:10" ht="12.75">
      <c r="A226" s="76" t="s">
        <v>301</v>
      </c>
      <c r="B226" s="76"/>
      <c r="C226" s="76"/>
      <c r="D226" s="76"/>
      <c r="E226" s="76"/>
      <c r="F226" s="76"/>
      <c r="G226" s="76"/>
      <c r="H226" s="91">
        <f>SUM(H218:H225)</f>
        <v>0</v>
      </c>
      <c r="I226" s="91">
        <f>SUM(I218:I225)</f>
        <v>0</v>
      </c>
      <c r="J226" s="91">
        <f>SUM(J218:J225)</f>
        <v>0</v>
      </c>
    </row>
  </sheetData>
  <sheetProtection/>
  <mergeCells count="70">
    <mergeCell ref="A217:G217"/>
    <mergeCell ref="A218:G218"/>
    <mergeCell ref="A219:G219"/>
    <mergeCell ref="A220:G220"/>
    <mergeCell ref="A225:G225"/>
    <mergeCell ref="A226:G226"/>
    <mergeCell ref="A221:G221"/>
    <mergeCell ref="A222:G222"/>
    <mergeCell ref="A223:G223"/>
    <mergeCell ref="A224:G224"/>
    <mergeCell ref="B189:B196"/>
    <mergeCell ref="B197:J197"/>
    <mergeCell ref="B198:B199"/>
    <mergeCell ref="B200:J200"/>
    <mergeCell ref="B204:J204"/>
    <mergeCell ref="A205:A215"/>
    <mergeCell ref="B205:B213"/>
    <mergeCell ref="B215:J215"/>
    <mergeCell ref="B146:B152"/>
    <mergeCell ref="B153:J153"/>
    <mergeCell ref="B162:B165"/>
    <mergeCell ref="B167:B171"/>
    <mergeCell ref="B172:J172"/>
    <mergeCell ref="A173:A204"/>
    <mergeCell ref="B173:B177"/>
    <mergeCell ref="B178:J178"/>
    <mergeCell ref="B179:B187"/>
    <mergeCell ref="B188:J188"/>
    <mergeCell ref="B116:J116"/>
    <mergeCell ref="B117:B120"/>
    <mergeCell ref="B122:B126"/>
    <mergeCell ref="B128:J128"/>
    <mergeCell ref="B138:J138"/>
    <mergeCell ref="B139:B144"/>
    <mergeCell ref="B41:B50"/>
    <mergeCell ref="B52:J52"/>
    <mergeCell ref="A53:A96"/>
    <mergeCell ref="B53:B66"/>
    <mergeCell ref="B67:J67"/>
    <mergeCell ref="B68:B72"/>
    <mergeCell ref="B73:J73"/>
    <mergeCell ref="B74:B81"/>
    <mergeCell ref="B82:J82"/>
    <mergeCell ref="B83:B94"/>
    <mergeCell ref="A5:A13"/>
    <mergeCell ref="B5:B12"/>
    <mergeCell ref="B13:J13"/>
    <mergeCell ref="A14:A23"/>
    <mergeCell ref="B14:B21"/>
    <mergeCell ref="B23:J23"/>
    <mergeCell ref="A1:J2"/>
    <mergeCell ref="A129:A172"/>
    <mergeCell ref="B129:B130"/>
    <mergeCell ref="B131:J131"/>
    <mergeCell ref="B132:B133"/>
    <mergeCell ref="B134:J134"/>
    <mergeCell ref="B135:B137"/>
    <mergeCell ref="B96:J96"/>
    <mergeCell ref="B97:B115"/>
    <mergeCell ref="B121:J121"/>
    <mergeCell ref="A24:A52"/>
    <mergeCell ref="A97:A128"/>
    <mergeCell ref="B166:J166"/>
    <mergeCell ref="B145:J145"/>
    <mergeCell ref="B154:B160"/>
    <mergeCell ref="B161:J161"/>
    <mergeCell ref="B24:B28"/>
    <mergeCell ref="B29:J29"/>
    <mergeCell ref="B30:B39"/>
    <mergeCell ref="B40:J40"/>
  </mergeCells>
  <printOptions/>
  <pageMargins left="0.24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4">
      <selection activeCell="G28" sqref="G28"/>
    </sheetView>
  </sheetViews>
  <sheetFormatPr defaultColWidth="9.140625" defaultRowHeight="12.75"/>
  <cols>
    <col min="2" max="2" width="30.57421875" style="0" customWidth="1"/>
    <col min="4" max="4" width="9.140625" style="1" customWidth="1"/>
    <col min="5" max="5" width="10.8515625" style="1" customWidth="1"/>
    <col min="6" max="8" width="9.140625" style="1" customWidth="1"/>
  </cols>
  <sheetData>
    <row r="1" ht="15.75">
      <c r="A1" s="19" t="s">
        <v>314</v>
      </c>
    </row>
    <row r="3" ht="12.75">
      <c r="A3" s="26" t="s">
        <v>316</v>
      </c>
    </row>
    <row r="4" spans="1:8" ht="12.75">
      <c r="A4" s="84" t="s">
        <v>2</v>
      </c>
      <c r="B4" s="20" t="s">
        <v>305</v>
      </c>
      <c r="C4" s="84" t="s">
        <v>307</v>
      </c>
      <c r="D4" s="83" t="s">
        <v>308</v>
      </c>
      <c r="E4" s="83" t="s">
        <v>309</v>
      </c>
      <c r="F4" s="83" t="s">
        <v>310</v>
      </c>
      <c r="G4" s="83" t="s">
        <v>8</v>
      </c>
      <c r="H4" s="83" t="s">
        <v>9</v>
      </c>
    </row>
    <row r="5" spans="1:8" ht="24">
      <c r="A5" s="84"/>
      <c r="B5" s="20" t="s">
        <v>306</v>
      </c>
      <c r="C5" s="84"/>
      <c r="D5" s="83"/>
      <c r="E5" s="83"/>
      <c r="F5" s="83"/>
      <c r="G5" s="83"/>
      <c r="H5" s="83"/>
    </row>
    <row r="6" spans="1:8" ht="15">
      <c r="A6" s="21"/>
      <c r="B6" s="21"/>
      <c r="C6" s="21"/>
      <c r="D6" s="25"/>
      <c r="E6" s="25"/>
      <c r="F6" s="25">
        <f>D6*E6</f>
        <v>0</v>
      </c>
      <c r="G6" s="25"/>
      <c r="H6" s="25">
        <f>F6+G6</f>
        <v>0</v>
      </c>
    </row>
    <row r="7" spans="1:8" ht="15">
      <c r="A7" s="21"/>
      <c r="B7" s="21"/>
      <c r="C7" s="21"/>
      <c r="D7" s="25"/>
      <c r="E7" s="25"/>
      <c r="F7" s="25">
        <f>D7*E7</f>
        <v>0</v>
      </c>
      <c r="G7" s="25"/>
      <c r="H7" s="25">
        <f>F7+G7</f>
        <v>0</v>
      </c>
    </row>
    <row r="8" spans="1:8" ht="15">
      <c r="A8" s="21"/>
      <c r="B8" s="21"/>
      <c r="C8" s="21"/>
      <c r="D8" s="25"/>
      <c r="E8" s="25"/>
      <c r="F8" s="25">
        <f>D8*E8</f>
        <v>0</v>
      </c>
      <c r="G8" s="25"/>
      <c r="H8" s="25">
        <f>F8+G8</f>
        <v>0</v>
      </c>
    </row>
    <row r="9" spans="1:8" ht="15">
      <c r="A9" s="78" t="s">
        <v>7</v>
      </c>
      <c r="B9" s="79"/>
      <c r="C9" s="80"/>
      <c r="D9" s="25"/>
      <c r="E9" s="25"/>
      <c r="F9" s="93">
        <f>SUM(F6:F8)</f>
        <v>0</v>
      </c>
      <c r="G9" s="93">
        <f>SUM(G6:G8)</f>
        <v>0</v>
      </c>
      <c r="H9" s="93">
        <f>SUM(H6:H8)</f>
        <v>0</v>
      </c>
    </row>
    <row r="11" ht="12.75">
      <c r="A11" s="26" t="s">
        <v>317</v>
      </c>
    </row>
    <row r="12" spans="1:8" ht="12.75">
      <c r="A12" s="84" t="s">
        <v>2</v>
      </c>
      <c r="B12" s="20" t="s">
        <v>305</v>
      </c>
      <c r="C12" s="84" t="s">
        <v>307</v>
      </c>
      <c r="D12" s="83" t="s">
        <v>308</v>
      </c>
      <c r="E12" s="83" t="s">
        <v>309</v>
      </c>
      <c r="F12" s="83" t="s">
        <v>310</v>
      </c>
      <c r="G12" s="83" t="s">
        <v>8</v>
      </c>
      <c r="H12" s="83" t="s">
        <v>9</v>
      </c>
    </row>
    <row r="13" spans="1:8" ht="24">
      <c r="A13" s="84"/>
      <c r="B13" s="20" t="s">
        <v>306</v>
      </c>
      <c r="C13" s="84"/>
      <c r="D13" s="83"/>
      <c r="E13" s="83"/>
      <c r="F13" s="83"/>
      <c r="G13" s="83"/>
      <c r="H13" s="83"/>
    </row>
    <row r="14" spans="1:8" ht="15">
      <c r="A14" s="21"/>
      <c r="B14" s="21"/>
      <c r="C14" s="21"/>
      <c r="D14" s="25"/>
      <c r="E14" s="25"/>
      <c r="F14" s="25">
        <f>D14*E14</f>
        <v>0</v>
      </c>
      <c r="G14" s="25"/>
      <c r="H14" s="25">
        <f>F14+G14</f>
        <v>0</v>
      </c>
    </row>
    <row r="15" spans="1:8" ht="15">
      <c r="A15" s="21"/>
      <c r="B15" s="21"/>
      <c r="C15" s="21"/>
      <c r="D15" s="25"/>
      <c r="E15" s="25"/>
      <c r="F15" s="25">
        <f>D15*E15</f>
        <v>0</v>
      </c>
      <c r="G15" s="25"/>
      <c r="H15" s="25">
        <f>F15+G15</f>
        <v>0</v>
      </c>
    </row>
    <row r="16" spans="1:8" ht="15">
      <c r="A16" s="21"/>
      <c r="B16" s="21"/>
      <c r="C16" s="21"/>
      <c r="D16" s="25"/>
      <c r="E16" s="25"/>
      <c r="F16" s="25">
        <f>D16*E16</f>
        <v>0</v>
      </c>
      <c r="G16" s="25"/>
      <c r="H16" s="25">
        <f>F16+G16</f>
        <v>0</v>
      </c>
    </row>
    <row r="17" spans="1:8" ht="15">
      <c r="A17" s="78" t="s">
        <v>7</v>
      </c>
      <c r="B17" s="79"/>
      <c r="C17" s="80"/>
      <c r="D17" s="25"/>
      <c r="E17" s="25"/>
      <c r="F17" s="93">
        <f>SUM(F14:F16)</f>
        <v>0</v>
      </c>
      <c r="G17" s="93">
        <f>SUM(G14:G16)</f>
        <v>0</v>
      </c>
      <c r="H17" s="93">
        <f>SUM(H14:H16)</f>
        <v>0</v>
      </c>
    </row>
    <row r="19" ht="12.75">
      <c r="A19" s="26" t="s">
        <v>318</v>
      </c>
    </row>
    <row r="20" spans="1:8" ht="12.75">
      <c r="A20" s="84" t="s">
        <v>2</v>
      </c>
      <c r="B20" s="20" t="s">
        <v>305</v>
      </c>
      <c r="C20" s="84" t="s">
        <v>307</v>
      </c>
      <c r="D20" s="83" t="s">
        <v>308</v>
      </c>
      <c r="E20" s="83" t="s">
        <v>309</v>
      </c>
      <c r="F20" s="83" t="s">
        <v>310</v>
      </c>
      <c r="G20" s="83" t="s">
        <v>8</v>
      </c>
      <c r="H20" s="83" t="s">
        <v>9</v>
      </c>
    </row>
    <row r="21" spans="1:8" ht="24">
      <c r="A21" s="84"/>
      <c r="B21" s="20" t="s">
        <v>306</v>
      </c>
      <c r="C21" s="84"/>
      <c r="D21" s="83"/>
      <c r="E21" s="83"/>
      <c r="F21" s="83"/>
      <c r="G21" s="83"/>
      <c r="H21" s="83"/>
    </row>
    <row r="22" spans="1:8" ht="15">
      <c r="A22" s="21"/>
      <c r="B22" s="21"/>
      <c r="C22" s="21"/>
      <c r="D22" s="25"/>
      <c r="E22" s="25"/>
      <c r="F22" s="25">
        <f>D22*E22</f>
        <v>0</v>
      </c>
      <c r="G22" s="25"/>
      <c r="H22" s="25">
        <f>F22+G22</f>
        <v>0</v>
      </c>
    </row>
    <row r="23" spans="1:8" ht="15">
      <c r="A23" s="21"/>
      <c r="B23" s="21"/>
      <c r="C23" s="21"/>
      <c r="D23" s="25"/>
      <c r="E23" s="25"/>
      <c r="F23" s="25">
        <f>D23*E23</f>
        <v>0</v>
      </c>
      <c r="G23" s="25"/>
      <c r="H23" s="25">
        <f>F23+G23</f>
        <v>0</v>
      </c>
    </row>
    <row r="24" spans="1:8" ht="15">
      <c r="A24" s="21"/>
      <c r="B24" s="21"/>
      <c r="C24" s="21"/>
      <c r="D24" s="25"/>
      <c r="E24" s="25"/>
      <c r="F24" s="25">
        <f>D24*E24</f>
        <v>0</v>
      </c>
      <c r="G24" s="25"/>
      <c r="H24" s="25">
        <f>F24+G24</f>
        <v>0</v>
      </c>
    </row>
    <row r="25" spans="1:8" ht="15">
      <c r="A25" s="78" t="s">
        <v>7</v>
      </c>
      <c r="B25" s="79"/>
      <c r="C25" s="80"/>
      <c r="D25" s="25"/>
      <c r="E25" s="25"/>
      <c r="F25" s="93">
        <f>SUM(F22:F24)</f>
        <v>0</v>
      </c>
      <c r="G25" s="93">
        <f>SUM(G22:G24)</f>
        <v>0</v>
      </c>
      <c r="H25" s="93">
        <f>SUM(H22:H24)</f>
        <v>0</v>
      </c>
    </row>
    <row r="28" spans="1:5" ht="24">
      <c r="A28" s="81"/>
      <c r="B28" s="82"/>
      <c r="C28" s="20" t="s">
        <v>7</v>
      </c>
      <c r="D28" s="20" t="s">
        <v>8</v>
      </c>
      <c r="E28" s="23" t="s">
        <v>9</v>
      </c>
    </row>
    <row r="29" spans="1:5" ht="12.75">
      <c r="A29" s="77" t="s">
        <v>311</v>
      </c>
      <c r="B29" s="77"/>
      <c r="C29" s="24">
        <f>F9</f>
        <v>0</v>
      </c>
      <c r="D29" s="24">
        <f>G9</f>
        <v>0</v>
      </c>
      <c r="E29" s="24">
        <f>H9</f>
        <v>0</v>
      </c>
    </row>
    <row r="30" spans="1:5" ht="12.75">
      <c r="A30" s="77" t="s">
        <v>312</v>
      </c>
      <c r="B30" s="77"/>
      <c r="C30" s="24">
        <f>F17</f>
        <v>0</v>
      </c>
      <c r="D30" s="24">
        <f>G17</f>
        <v>0</v>
      </c>
      <c r="E30" s="24">
        <f>H17</f>
        <v>0</v>
      </c>
    </row>
    <row r="31" spans="1:5" ht="12.75">
      <c r="A31" s="77" t="s">
        <v>313</v>
      </c>
      <c r="B31" s="77"/>
      <c r="C31" s="24">
        <f>F25</f>
        <v>0</v>
      </c>
      <c r="D31" s="24">
        <f>G25</f>
        <v>0</v>
      </c>
      <c r="E31" s="24">
        <f>H25</f>
        <v>0</v>
      </c>
    </row>
    <row r="32" spans="1:5" ht="12.75">
      <c r="A32" s="77" t="s">
        <v>301</v>
      </c>
      <c r="B32" s="77"/>
      <c r="C32" s="92">
        <f>SUM(C29:C31)</f>
        <v>0</v>
      </c>
      <c r="D32" s="92">
        <f>SUM(D29:D31)</f>
        <v>0</v>
      </c>
      <c r="E32" s="92">
        <f>SUM(E29:E31)</f>
        <v>0</v>
      </c>
    </row>
  </sheetData>
  <sheetProtection/>
  <mergeCells count="29">
    <mergeCell ref="A4:A5"/>
    <mergeCell ref="C4:C5"/>
    <mergeCell ref="D4:D5"/>
    <mergeCell ref="E4:E5"/>
    <mergeCell ref="F4:F5"/>
    <mergeCell ref="G4:G5"/>
    <mergeCell ref="H4:H5"/>
    <mergeCell ref="A12:A13"/>
    <mergeCell ref="C12:C13"/>
    <mergeCell ref="D12:D13"/>
    <mergeCell ref="E12:E13"/>
    <mergeCell ref="F12:F13"/>
    <mergeCell ref="G12:G13"/>
    <mergeCell ref="H12:H13"/>
    <mergeCell ref="F20:F21"/>
    <mergeCell ref="G20:G21"/>
    <mergeCell ref="H20:H21"/>
    <mergeCell ref="A20:A21"/>
    <mergeCell ref="C20:C21"/>
    <mergeCell ref="D20:D21"/>
    <mergeCell ref="E20:E21"/>
    <mergeCell ref="A32:B32"/>
    <mergeCell ref="A9:C9"/>
    <mergeCell ref="A17:C17"/>
    <mergeCell ref="A25:C25"/>
    <mergeCell ref="A28:B28"/>
    <mergeCell ref="A29:B29"/>
    <mergeCell ref="A30:B30"/>
    <mergeCell ref="A31:B31"/>
  </mergeCells>
  <printOptions/>
  <pageMargins left="0.26" right="0.18" top="1" bottom="1" header="0.5" footer="0.5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38.421875" style="0" customWidth="1"/>
    <col min="3" max="3" width="10.421875" style="0" bestFit="1" customWidth="1"/>
    <col min="5" max="5" width="12.7109375" style="0" customWidth="1"/>
  </cols>
  <sheetData>
    <row r="1" ht="15.75">
      <c r="A1" s="27" t="s">
        <v>319</v>
      </c>
    </row>
    <row r="3" spans="1:5" ht="24">
      <c r="A3" s="28" t="s">
        <v>2</v>
      </c>
      <c r="B3" s="20" t="s">
        <v>320</v>
      </c>
      <c r="C3" s="28" t="s">
        <v>310</v>
      </c>
      <c r="D3" s="28" t="s">
        <v>8</v>
      </c>
      <c r="E3" s="20" t="s">
        <v>9</v>
      </c>
    </row>
    <row r="4" spans="1:5" ht="12.75">
      <c r="A4" s="30">
        <v>1</v>
      </c>
      <c r="B4" s="29" t="s">
        <v>321</v>
      </c>
      <c r="C4" s="24"/>
      <c r="D4" s="24"/>
      <c r="E4" s="24">
        <f>C4+D4</f>
        <v>0</v>
      </c>
    </row>
    <row r="5" spans="1:5" ht="12.75">
      <c r="A5" s="30">
        <v>2</v>
      </c>
      <c r="B5" s="29" t="s">
        <v>322</v>
      </c>
      <c r="C5" s="24"/>
      <c r="D5" s="24"/>
      <c r="E5" s="24">
        <f>C5+D5</f>
        <v>0</v>
      </c>
    </row>
    <row r="6" spans="1:5" ht="12.75">
      <c r="A6" s="30">
        <v>3</v>
      </c>
      <c r="B6" s="29" t="s">
        <v>323</v>
      </c>
      <c r="C6" s="24"/>
      <c r="D6" s="24"/>
      <c r="E6" s="24">
        <f>C6+D6</f>
        <v>0</v>
      </c>
    </row>
    <row r="7" spans="1:5" ht="24">
      <c r="A7" s="30">
        <v>4</v>
      </c>
      <c r="B7" s="29" t="s">
        <v>324</v>
      </c>
      <c r="C7" s="24"/>
      <c r="D7" s="24"/>
      <c r="E7" s="24">
        <f>C7+D7</f>
        <v>0</v>
      </c>
    </row>
    <row r="8" spans="1:5" ht="12.75">
      <c r="A8" s="30">
        <v>5</v>
      </c>
      <c r="B8" s="29" t="s">
        <v>325</v>
      </c>
      <c r="C8" s="24"/>
      <c r="D8" s="24"/>
      <c r="E8" s="24">
        <f>C8+D8</f>
        <v>0</v>
      </c>
    </row>
    <row r="9" spans="1:5" ht="12.75">
      <c r="A9" s="29"/>
      <c r="B9" s="29" t="s">
        <v>7</v>
      </c>
      <c r="C9" s="94">
        <f>SUM(C4:C8)</f>
        <v>0</v>
      </c>
      <c r="D9" s="94">
        <f>SUM(D4:D8)</f>
        <v>0</v>
      </c>
      <c r="E9" s="94">
        <f>SUM(E4:E8)</f>
        <v>0</v>
      </c>
    </row>
    <row r="10" ht="13.5">
      <c r="A10" s="35" t="s">
        <v>338</v>
      </c>
    </row>
    <row r="11" ht="12.75">
      <c r="A11" s="39" t="s">
        <v>339</v>
      </c>
    </row>
    <row r="12" ht="12.75">
      <c r="A12" s="39" t="s">
        <v>340</v>
      </c>
    </row>
    <row r="13" ht="12.75">
      <c r="A13" s="39" t="s">
        <v>341</v>
      </c>
    </row>
    <row r="14" ht="12.75">
      <c r="A14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1" sqref="C11:E11"/>
    </sheetView>
  </sheetViews>
  <sheetFormatPr defaultColWidth="9.140625" defaultRowHeight="12.75"/>
  <cols>
    <col min="1" max="1" width="6.8515625" style="0" customWidth="1"/>
    <col min="2" max="2" width="31.140625" style="0" customWidth="1"/>
    <col min="3" max="3" width="10.421875" style="0" bestFit="1" customWidth="1"/>
    <col min="5" max="5" width="16.421875" style="0" customWidth="1"/>
  </cols>
  <sheetData>
    <row r="1" ht="15.75">
      <c r="A1" s="27" t="s">
        <v>342</v>
      </c>
    </row>
    <row r="3" spans="1:5" ht="12.75">
      <c r="A3" s="87" t="s">
        <v>2</v>
      </c>
      <c r="B3" s="87" t="s">
        <v>343</v>
      </c>
      <c r="C3" s="87" t="s">
        <v>310</v>
      </c>
      <c r="D3" s="87" t="s">
        <v>8</v>
      </c>
      <c r="E3" s="85" t="s">
        <v>9</v>
      </c>
    </row>
    <row r="4" spans="1:5" ht="12.75">
      <c r="A4" s="87"/>
      <c r="B4" s="87"/>
      <c r="C4" s="87"/>
      <c r="D4" s="87"/>
      <c r="E4" s="86"/>
    </row>
    <row r="5" spans="1:5" ht="15">
      <c r="A5" s="44">
        <v>1</v>
      </c>
      <c r="B5" s="40" t="s">
        <v>344</v>
      </c>
      <c r="C5" s="43"/>
      <c r="D5" s="43"/>
      <c r="E5" s="43">
        <f aca="true" t="shared" si="0" ref="E5:E10">C5+D5</f>
        <v>0</v>
      </c>
    </row>
    <row r="6" spans="1:5" ht="15">
      <c r="A6" s="44">
        <v>2</v>
      </c>
      <c r="B6" s="40" t="s">
        <v>345</v>
      </c>
      <c r="C6" s="43"/>
      <c r="D6" s="43"/>
      <c r="E6" s="43">
        <f t="shared" si="0"/>
        <v>0</v>
      </c>
    </row>
    <row r="7" spans="1:5" ht="30">
      <c r="A7" s="44">
        <v>3</v>
      </c>
      <c r="B7" s="41" t="s">
        <v>346</v>
      </c>
      <c r="C7" s="43"/>
      <c r="D7" s="43"/>
      <c r="E7" s="43">
        <f t="shared" si="0"/>
        <v>0</v>
      </c>
    </row>
    <row r="8" spans="1:5" ht="30">
      <c r="A8" s="44">
        <v>4</v>
      </c>
      <c r="B8" s="41" t="s">
        <v>347</v>
      </c>
      <c r="C8" s="43"/>
      <c r="D8" s="43"/>
      <c r="E8" s="43">
        <f t="shared" si="0"/>
        <v>0</v>
      </c>
    </row>
    <row r="9" spans="1:5" ht="15">
      <c r="A9" s="44">
        <v>5</v>
      </c>
      <c r="B9" s="40" t="s">
        <v>24</v>
      </c>
      <c r="C9" s="43"/>
      <c r="D9" s="43"/>
      <c r="E9" s="43">
        <f t="shared" si="0"/>
        <v>0</v>
      </c>
    </row>
    <row r="10" spans="1:5" ht="15">
      <c r="A10" s="44"/>
      <c r="B10" s="40"/>
      <c r="C10" s="43"/>
      <c r="D10" s="43"/>
      <c r="E10" s="43">
        <f t="shared" si="0"/>
        <v>0</v>
      </c>
    </row>
    <row r="11" spans="1:5" ht="15">
      <c r="A11" s="40"/>
      <c r="B11" s="41" t="s">
        <v>7</v>
      </c>
      <c r="C11" s="95">
        <f>SUM(C5:C10)</f>
        <v>0</v>
      </c>
      <c r="D11" s="95">
        <f>SUM(D5:D10)</f>
        <v>0</v>
      </c>
      <c r="E11" s="95">
        <f>SUM(E5:E10)</f>
        <v>0</v>
      </c>
    </row>
    <row r="12" ht="13.5">
      <c r="A12" s="35" t="s">
        <v>348</v>
      </c>
    </row>
    <row r="13" ht="12.75">
      <c r="A13" s="42"/>
    </row>
  </sheetData>
  <sheetProtection/>
  <mergeCells count="5"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6.140625" style="0" customWidth="1"/>
    <col min="2" max="2" width="43.140625" style="0" customWidth="1"/>
    <col min="3" max="3" width="12.57421875" style="0" customWidth="1"/>
    <col min="5" max="5" width="12.8515625" style="0" customWidth="1"/>
    <col min="6" max="7" width="12.57421875" style="0" customWidth="1"/>
  </cols>
  <sheetData>
    <row r="1" spans="1:9" ht="15.75">
      <c r="A1" s="32" t="s">
        <v>326</v>
      </c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89" t="s">
        <v>2</v>
      </c>
      <c r="B3" s="89" t="s">
        <v>1</v>
      </c>
      <c r="C3" s="88" t="s">
        <v>310</v>
      </c>
      <c r="D3" s="88" t="s">
        <v>8</v>
      </c>
      <c r="E3" s="88" t="s">
        <v>9</v>
      </c>
      <c r="F3" s="88" t="s">
        <v>327</v>
      </c>
      <c r="G3" s="88"/>
      <c r="H3" s="88"/>
      <c r="I3" s="88"/>
    </row>
    <row r="4" spans="1:9" ht="28.5">
      <c r="A4" s="90"/>
      <c r="B4" s="90"/>
      <c r="C4" s="88"/>
      <c r="D4" s="88"/>
      <c r="E4" s="88"/>
      <c r="F4" s="31" t="s">
        <v>328</v>
      </c>
      <c r="G4" s="31" t="s">
        <v>329</v>
      </c>
      <c r="H4" s="31" t="s">
        <v>330</v>
      </c>
      <c r="I4" s="31" t="s">
        <v>330</v>
      </c>
    </row>
    <row r="5" spans="1:9" ht="45">
      <c r="A5" s="45">
        <v>1</v>
      </c>
      <c r="B5" s="33" t="s">
        <v>331</v>
      </c>
      <c r="C5" s="38">
        <f>'4.2.3 ΟΙΚΟΔΟΜΙΚΕΣ ΕΡΓΑΣΙΕΣ '!H226</f>
        <v>0</v>
      </c>
      <c r="D5" s="38">
        <f>'4.2.3 ΟΙΚΟΔΟΜΙΚΕΣ ΕΡΓΑΣΙΕΣ '!I226</f>
        <v>0</v>
      </c>
      <c r="E5" s="38">
        <f>'4.2.3 ΟΙΚΟΔΟΜΙΚΕΣ ΕΡΓΑΣΙΕΣ '!J226</f>
        <v>0</v>
      </c>
      <c r="F5" s="37"/>
      <c r="G5" s="37"/>
      <c r="H5" s="37"/>
      <c r="I5" s="37"/>
    </row>
    <row r="6" spans="1:9" ht="30">
      <c r="A6" s="45">
        <v>2</v>
      </c>
      <c r="B6" s="33" t="s">
        <v>332</v>
      </c>
      <c r="C6" s="38">
        <f>'4.2.4 ΜΗΧ. &amp; ΛΟΙΠ. ΕΞΟΠΛ.'!C32</f>
        <v>0</v>
      </c>
      <c r="D6" s="38">
        <f>'4.2.4 ΜΗΧ. &amp; ΛΟΙΠ. ΕΞΟΠΛ.'!D32</f>
        <v>0</v>
      </c>
      <c r="E6" s="38">
        <f>'4.2.4 ΜΗΧ. &amp; ΛΟΙΠ. ΕΞΟΠΛ.'!E32</f>
        <v>0</v>
      </c>
      <c r="F6" s="37"/>
      <c r="G6" s="37"/>
      <c r="H6" s="37"/>
      <c r="I6" s="37"/>
    </row>
    <row r="7" spans="1:9" ht="15">
      <c r="A7" s="45">
        <v>3</v>
      </c>
      <c r="B7" s="33" t="s">
        <v>333</v>
      </c>
      <c r="C7" s="38">
        <f>'4.2.5 ΜΕΛ.-ΥΠΗΡ.ΥΠΟΣΤΗΡ.'!C9</f>
        <v>0</v>
      </c>
      <c r="D7" s="38">
        <f>'4.2.5 ΜΕΛ.-ΥΠΗΡ.ΥΠΟΣΤΗΡ.'!D9</f>
        <v>0</v>
      </c>
      <c r="E7" s="38">
        <f>'4.2.5 ΜΕΛ.-ΥΠΗΡ.ΥΠΟΣΤΗΡ.'!E9</f>
        <v>0</v>
      </c>
      <c r="F7" s="37"/>
      <c r="G7" s="37"/>
      <c r="H7" s="37"/>
      <c r="I7" s="37"/>
    </row>
    <row r="8" spans="1:9" ht="15">
      <c r="A8" s="45">
        <v>4</v>
      </c>
      <c r="B8" s="33" t="s">
        <v>349</v>
      </c>
      <c r="C8" s="38">
        <f>'4.2.6. ΠΡΟΒ.-ΠΡΟΩΘ.'!C11</f>
        <v>0</v>
      </c>
      <c r="D8" s="38">
        <f>'4.2.6. ΠΡΟΒ.-ΠΡΟΩΘ.'!D11</f>
        <v>0</v>
      </c>
      <c r="E8" s="38">
        <f>'4.2.6. ΠΡΟΒ.-ΠΡΟΩΘ.'!E11</f>
        <v>0</v>
      </c>
      <c r="F8" s="37"/>
      <c r="G8" s="37"/>
      <c r="H8" s="37"/>
      <c r="I8" s="37"/>
    </row>
    <row r="9" spans="1:9" ht="28.5">
      <c r="A9" s="34"/>
      <c r="B9" s="22" t="s">
        <v>334</v>
      </c>
      <c r="C9" s="96">
        <f>SUM(C5:C8)</f>
        <v>0</v>
      </c>
      <c r="D9" s="96">
        <f>SUM(D5:D8)</f>
        <v>0</v>
      </c>
      <c r="E9" s="96">
        <f>SUM(E5:E8)</f>
        <v>0</v>
      </c>
      <c r="F9" s="36" t="s">
        <v>335</v>
      </c>
      <c r="G9" s="36">
        <f>SUM(G5:G7)</f>
        <v>0</v>
      </c>
      <c r="H9" s="36">
        <f>SUM(H5:H7)</f>
        <v>0</v>
      </c>
      <c r="I9" s="36">
        <f>SUM(I5:I7)</f>
        <v>0</v>
      </c>
    </row>
    <row r="10" ht="12.75">
      <c r="A10" s="35" t="s">
        <v>336</v>
      </c>
    </row>
    <row r="11" ht="12.75">
      <c r="A11" s="35" t="s">
        <v>337</v>
      </c>
    </row>
  </sheetData>
  <sheetProtection/>
  <mergeCells count="6">
    <mergeCell ref="E3:E4"/>
    <mergeCell ref="F3:I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ΑΝΑΠΤΥΞΙΑΚΗ ΗΡΑΚΛΕΙΟΥ Α.Ε.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deppie</dc:creator>
  <cp:keywords/>
  <dc:description/>
  <cp:lastModifiedBy>ΑΜΑΛΙΑ ΤΑΒΛΑΔΩΡΑΚΗ</cp:lastModifiedBy>
  <cp:lastPrinted>2010-08-10T11:29:19Z</cp:lastPrinted>
  <dcterms:created xsi:type="dcterms:W3CDTF">2010-08-10T10:34:07Z</dcterms:created>
  <dcterms:modified xsi:type="dcterms:W3CDTF">2014-11-14T13:46:55Z</dcterms:modified>
  <cp:category/>
  <cp:version/>
  <cp:contentType/>
  <cp:contentStatus/>
</cp:coreProperties>
</file>